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OneDrive\Рабочий стол\"/>
    </mc:Choice>
  </mc:AlternateContent>
  <xr:revisionPtr revIDLastSave="0" documentId="8_{882AD7EA-889D-4143-B1D3-8C03B4F55D32}" xr6:coauthVersionLast="47" xr6:coauthVersionMax="47" xr10:uidLastSave="{00000000-0000-0000-0000-000000000000}"/>
  <bookViews>
    <workbookView xWindow="-108" yWindow="-108" windowWidth="23256" windowHeight="12456" tabRatio="353" xr2:uid="{00000000-000D-0000-FFFF-FFFF00000000}"/>
  </bookViews>
  <sheets>
    <sheet name="Ядра Си и Школ" sheetId="1" r:id="rId1"/>
    <sheet name="Лист1" sheetId="4" r:id="rId2"/>
    <sheet name="Столп ядер Си" sheetId="2" r:id="rId3"/>
    <sheet name="по неделям" sheetId="3" r:id="rId4"/>
  </sheets>
  <calcPr calcId="191029"/>
</workbook>
</file>

<file path=xl/calcChain.xml><?xml version="1.0" encoding="utf-8"?>
<calcChain xmlns="http://schemas.openxmlformats.org/spreadsheetml/2006/main">
  <c r="E21" i="1" l="1"/>
  <c r="D21" i="1"/>
  <c r="D37" i="1" l="1"/>
  <c r="C92" i="1" l="1"/>
  <c r="D43" i="1"/>
  <c r="E48" i="1" l="1"/>
  <c r="J44" i="1"/>
  <c r="K44" i="1"/>
  <c r="K7" i="1" s="1"/>
  <c r="AV10" i="3"/>
  <c r="BA10" i="3" s="1"/>
  <c r="BE10" i="3" s="1"/>
  <c r="BI10" i="3" s="1"/>
  <c r="BN10" i="3" s="1"/>
  <c r="BR10" i="3" s="1"/>
  <c r="BW10" i="3" s="1"/>
  <c r="CA10" i="3" s="1"/>
  <c r="CE10" i="3" s="1"/>
  <c r="AU11" i="3"/>
  <c r="AZ11" i="3" s="1"/>
  <c r="BD11" i="3" s="1"/>
  <c r="BH11" i="3" s="1"/>
  <c r="BM11" i="3" s="1"/>
  <c r="BQ11" i="3" s="1"/>
  <c r="BV11" i="3" s="1"/>
  <c r="BZ11" i="3" s="1"/>
  <c r="CD11" i="3" s="1"/>
  <c r="AV5" i="3"/>
  <c r="BA5" i="3" s="1"/>
  <c r="BE5" i="3" s="1"/>
  <c r="BI5" i="3" s="1"/>
  <c r="BN5" i="3" s="1"/>
  <c r="AQ12" i="3"/>
  <c r="AU12" i="3" s="1"/>
  <c r="AZ12" i="3" s="1"/>
  <c r="BD12" i="3" s="1"/>
  <c r="BH12" i="3" s="1"/>
  <c r="BM12" i="3" s="1"/>
  <c r="BQ12" i="3" s="1"/>
  <c r="BV12" i="3" s="1"/>
  <c r="BZ12" i="3" s="1"/>
  <c r="CD12" i="3" s="1"/>
  <c r="AP3" i="3"/>
  <c r="AT3" i="3" s="1"/>
  <c r="AY3" i="3" s="1"/>
  <c r="BC3" i="3" s="1"/>
  <c r="BG3" i="3" s="1"/>
  <c r="AP2" i="3"/>
  <c r="AT2" i="3" s="1"/>
  <c r="AY2" i="3" s="1"/>
  <c r="BC2" i="3" s="1"/>
  <c r="BG2" i="3" s="1"/>
  <c r="BL2" i="3" s="1"/>
  <c r="BP2" i="3" s="1"/>
  <c r="BU2" i="3" s="1"/>
  <c r="P88" i="1"/>
  <c r="D45" i="1"/>
  <c r="O85" i="1" l="1"/>
  <c r="O93" i="1" s="1"/>
  <c r="G93" i="1"/>
  <c r="I93" i="1"/>
  <c r="K93" i="1"/>
  <c r="L93" i="1"/>
  <c r="M93" i="1"/>
  <c r="P93" i="1"/>
  <c r="N93" i="1"/>
  <c r="H93" i="1"/>
  <c r="F93" i="1"/>
  <c r="D93" i="1"/>
  <c r="K3" i="1" l="1"/>
  <c r="D48" i="1"/>
  <c r="J57" i="1"/>
  <c r="J56" i="1"/>
  <c r="D104" i="1"/>
  <c r="K6" i="1"/>
  <c r="K2" i="1"/>
  <c r="J93" i="1" l="1"/>
  <c r="K4" i="1"/>
  <c r="C93" i="1" l="1"/>
  <c r="K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Elena</author>
    <author/>
  </authors>
  <commentList>
    <comment ref="D21" authorId="0" shapeId="0" xr:uid="{7FB2740B-9044-4223-9BA8-C61180E7F5CF}">
      <text>
        <r>
          <rPr>
            <b/>
            <sz val="9"/>
            <color indexed="81"/>
            <rFont val="Tahoma"/>
            <charset val="1"/>
          </rPr>
          <t>Elena:</t>
        </r>
        <r>
          <rPr>
            <sz val="9"/>
            <color indexed="81"/>
            <rFont val="Tahoma"/>
            <charset val="1"/>
          </rPr>
          <t xml:space="preserve">
64 яд Си- 1-4 курсы Си
12 яд Си - 5 курс Си
11 яд Си - 6 курс Си
16 яд Си - 7 курс Си
1+5 Яд Си - 8 курс Си
8 яд Си - Ак Си</t>
        </r>
      </text>
    </comment>
    <comment ref="E21" authorId="0" shapeId="0" xr:uid="{A362C3B3-E5F0-4438-B61B-2D4BA4374B50}">
      <text>
        <r>
          <rPr>
            <b/>
            <sz val="9"/>
            <color indexed="81"/>
            <rFont val="Tahoma"/>
            <charset val="1"/>
          </rPr>
          <t>Elena:</t>
        </r>
        <r>
          <rPr>
            <sz val="9"/>
            <color indexed="81"/>
            <rFont val="Tahoma"/>
            <charset val="1"/>
          </rPr>
          <t xml:space="preserve">
+16 яд Си - непубликуеиого Синтеза</t>
        </r>
      </text>
    </comment>
    <comment ref="J66" authorId="0" shapeId="0" xr:uid="{2A1958A8-DC14-4A4D-8161-61463DFD3397}">
      <text>
        <r>
          <rPr>
            <b/>
            <sz val="9"/>
            <color indexed="81"/>
            <rFont val="Tahoma"/>
            <charset val="204"/>
          </rPr>
          <t>Elena:</t>
        </r>
        <r>
          <rPr>
            <sz val="9"/>
            <color indexed="81"/>
            <rFont val="Tahoma"/>
            <charset val="204"/>
          </rPr>
          <t xml:space="preserve">
закончен на 26(58) Синтезе</t>
        </r>
      </text>
    </comment>
    <comment ref="F69" authorId="1" shapeId="0" xr:uid="{00000000-0006-0000-0000-000001000000}">
      <text>
        <r>
          <rPr>
            <sz val="10"/>
            <color rgb="FF000000"/>
            <rFont val="Arial"/>
          </rPr>
          <t>начат 2-й курс и проведенные 2 Синтеза, потом переведены на 4-й курс</t>
        </r>
      </text>
    </comment>
    <comment ref="L78" authorId="1" shapeId="0" xr:uid="{00000000-0006-0000-0000-000002000000}">
      <text>
        <r>
          <rPr>
            <sz val="10"/>
            <color rgb="FF000000"/>
            <rFont val="Arial"/>
          </rPr>
          <t>место проведения -ИВДИВО Московия г. Подольск</t>
        </r>
      </text>
    </comment>
    <comment ref="O85" authorId="0" shapeId="0" xr:uid="{0A9EE691-F574-46D6-9E16-0F905CB5B9C9}">
      <text>
        <r>
          <rPr>
            <b/>
            <sz val="9"/>
            <color indexed="81"/>
            <rFont val="Tahoma"/>
            <charset val="204"/>
          </rPr>
          <t>Elena:</t>
        </r>
        <r>
          <rPr>
            <sz val="9"/>
            <color indexed="81"/>
            <rFont val="Tahoma"/>
            <charset val="204"/>
          </rPr>
          <t xml:space="preserve">
8 компетенных в Старополе 8 курс Си: 120, 119, 110, 111,</t>
        </r>
      </text>
    </comment>
    <comment ref="D93" authorId="1" shapeId="0" xr:uid="{00000000-0006-0000-0000-000003000000}">
      <text>
        <r>
          <rPr>
            <sz val="10"/>
            <color rgb="FF000000"/>
            <rFont val="Arial"/>
          </rPr>
          <t>по количеству кругов первых 16 Синтезов развивается такое же количество частей у граждан территории подразделения г. Москвы</t>
        </r>
      </text>
    </comment>
  </commentList>
</comments>
</file>

<file path=xl/sharedStrings.xml><?xml version="1.0" encoding="utf-8"?>
<sst xmlns="http://schemas.openxmlformats.org/spreadsheetml/2006/main" count="1023" uniqueCount="329">
  <si>
    <t>сводная таблица</t>
  </si>
  <si>
    <t>Ядра Синтезов ИВО</t>
  </si>
  <si>
    <t>впервые стяженные на территории подразделения г. Москвы</t>
  </si>
  <si>
    <t>ядра Синтеза по стандарту</t>
  </si>
  <si>
    <t>Курс Синтеза</t>
  </si>
  <si>
    <t>Место проведения</t>
  </si>
  <si>
    <t>Стяжённые ядра Синтезов</t>
  </si>
  <si>
    <t>Количество ядер Синтеза</t>
  </si>
  <si>
    <t>Ведущий</t>
  </si>
  <si>
    <t>Даты начала круга: месяц, год</t>
  </si>
  <si>
    <t>виды ядер Синтеза</t>
  </si>
  <si>
    <t>Первый курс 1-16 Синтезы ИВО явлением Прав Созидания Посвящений Человека Посвящённого ИВО</t>
  </si>
  <si>
    <t>г. Москва</t>
  </si>
  <si>
    <t>Виталий Сердюк</t>
  </si>
  <si>
    <t>09.2001-01.2003</t>
  </si>
  <si>
    <t>ядра Школ</t>
  </si>
  <si>
    <r>
      <rPr>
        <sz val="8"/>
        <color rgb="FF13262F"/>
        <rFont val="Arial, sans-serif"/>
      </rPr>
      <t xml:space="preserve">Первый курс 1-16 Синтезы ИВО явлением Прав Созидания Посвящений Человека Посвящённого ИВО </t>
    </r>
    <r>
      <rPr>
        <sz val="8"/>
        <color rgb="FFFF0000"/>
        <rFont val="Arial, sans-serif"/>
      </rPr>
      <t>(Янский Синтез)</t>
    </r>
  </si>
  <si>
    <t>Ольга Сердюк</t>
  </si>
  <si>
    <t>всего ядер Синтеза</t>
  </si>
  <si>
    <t>Второй курс 17-32 Синтезы ИВО явлением Начал Творения Статусов Человека Служащего ИВО</t>
  </si>
  <si>
    <t>17-32</t>
  </si>
  <si>
    <t>Столбова Кира</t>
  </si>
  <si>
    <t>1 круг Синтеза</t>
  </si>
  <si>
    <r>
      <rPr>
        <sz val="8"/>
        <color rgb="FF13262F"/>
        <rFont val="Arial, sans-serif"/>
      </rPr>
      <t xml:space="preserve">Третий курс 33-48 Синтезы ИВО явлением Творящего Синтеза Человека Ипостаси ИВО </t>
    </r>
    <r>
      <rPr>
        <sz val="8"/>
        <color rgb="FFFF0000"/>
        <rFont val="Arial, sans-serif"/>
      </rPr>
      <t>(Янский Синтез)</t>
    </r>
  </si>
  <si>
    <t>г. Королёв /г. Москва</t>
  </si>
  <si>
    <t>33-48</t>
  </si>
  <si>
    <t>Третий курс 33-48 Синтезы ИВО явлением Творящего Синтеза Человека Ипостаси ИВО</t>
  </si>
  <si>
    <t>2019-2020</t>
  </si>
  <si>
    <t>Четвёртый курс 49-64 Синтезы ИВО явлением Синтезности Учителя Синтеза ИВО (ядра Мг ФА) - переведенный курс со 2-го на 4-й</t>
  </si>
  <si>
    <t>49-64</t>
  </si>
  <si>
    <t>02.2003-06.2004г</t>
  </si>
  <si>
    <r>
      <rPr>
        <sz val="8"/>
        <color rgb="FF000000"/>
        <rFont val="Arial"/>
      </rPr>
      <t xml:space="preserve">Четвёртый курс 49-64 Синтезы ИВО явлением Синтезности Учителя Синтеза ИВО </t>
    </r>
    <r>
      <rPr>
        <sz val="8"/>
        <color rgb="FFFF0000"/>
        <rFont val="Arial"/>
      </rPr>
      <t>(Янский Синтез)</t>
    </r>
  </si>
  <si>
    <t>Пятый курс 65-75 Синтезы ИВО явлением Совершенства Полномочных ИВО</t>
  </si>
  <si>
    <t>г. Москва, г. Подольск</t>
  </si>
  <si>
    <t>65-74</t>
  </si>
  <si>
    <t>10.2008-05.2009 05.2015-06.2015; 2021</t>
  </si>
  <si>
    <t>Шестой курс 76-86 Синтезы ИВО явлением Аватаров Служения ИВО</t>
  </si>
  <si>
    <t>76-86</t>
  </si>
  <si>
    <t>09.2015-07.2016</t>
  </si>
  <si>
    <t>Седьмой курс 87-97 Синтезы ИВО явлением Отцовски Ипостасных ИВО Ипостасный Синтез</t>
  </si>
  <si>
    <t>87-94</t>
  </si>
  <si>
    <t>09.2017-07.2018</t>
  </si>
  <si>
    <t>Восьмой круг 98-114  (8 чел)</t>
  </si>
  <si>
    <t>г. Ставрополь</t>
  </si>
  <si>
    <t>Академический Синтез для Владык Синтеза</t>
  </si>
  <si>
    <t>Молодежный Синтез</t>
  </si>
  <si>
    <t>01-.14</t>
  </si>
  <si>
    <t>09.2017-2018 - 1-14; 07.2021 - 08.2021 - 15-16</t>
  </si>
  <si>
    <t>Детский Синтез</t>
  </si>
  <si>
    <t>01.-16, 17-32</t>
  </si>
  <si>
    <t>Ушакова Елена</t>
  </si>
  <si>
    <t>2013-2014</t>
  </si>
  <si>
    <t>Гражданско-политический Синтез (1 круг - 1 ядро)</t>
  </si>
  <si>
    <t>г.Москва</t>
  </si>
  <si>
    <t>Аспектная Лариса</t>
  </si>
  <si>
    <t>Гражданский Синтез (1 круг Гр.Синтезов - 1 ядро)</t>
  </si>
  <si>
    <t>01.-08</t>
  </si>
  <si>
    <t>Устинова Ирина</t>
  </si>
  <si>
    <t>10.-11.2017</t>
  </si>
  <si>
    <t>ИТОГО ядер Синтеза (видов Синтеза)</t>
  </si>
  <si>
    <t>Ядра Школ ИВДИВО</t>
  </si>
  <si>
    <t>Название Школы</t>
  </si>
  <si>
    <t>Количество Семинаров Школ</t>
  </si>
  <si>
    <t>Количество кругов/ядер Школ</t>
  </si>
  <si>
    <t>Даты проведения</t>
  </si>
  <si>
    <t>Философия здоровья</t>
  </si>
  <si>
    <t>Барышева Лариса</t>
  </si>
  <si>
    <t>2011-2012</t>
  </si>
  <si>
    <t>Школа Аспекта</t>
  </si>
  <si>
    <t>Школа Логоса</t>
  </si>
  <si>
    <t>Жеваго Наталья</t>
  </si>
  <si>
    <t>Школа Архата</t>
  </si>
  <si>
    <t>Школа Синтеза для Совета ИВО</t>
  </si>
  <si>
    <t>??</t>
  </si>
  <si>
    <t>Школа Ока</t>
  </si>
  <si>
    <t>Школы Совета ИВО</t>
  </si>
  <si>
    <t>Синтезной Аматики</t>
  </si>
  <si>
    <t>Бессонова Елена</t>
  </si>
  <si>
    <t>01.2016-09.2016</t>
  </si>
  <si>
    <t>Воина Синтеза ИВДИВО 4032 ИВР</t>
  </si>
  <si>
    <t>Леоненко Юрий</t>
  </si>
  <si>
    <t>Школа Интеллекта</t>
  </si>
  <si>
    <t>Иванова Анастасия</t>
  </si>
  <si>
    <t>Школа Образ-типа для граждан</t>
  </si>
  <si>
    <t>Финогенова Елена</t>
  </si>
  <si>
    <t>-</t>
  </si>
  <si>
    <t>Высшая Школа Тренинг-Синтеза</t>
  </si>
  <si>
    <t>10.2016-05.2018</t>
  </si>
  <si>
    <t>Высшая Теургическая Школа</t>
  </si>
  <si>
    <t>Кира Столбова</t>
  </si>
  <si>
    <t>Школа Созидания Тренинг-Видения, Высяшая Школа Видения</t>
  </si>
  <si>
    <t>Алина Кокина</t>
  </si>
  <si>
    <t>фев.19</t>
  </si>
  <si>
    <t>Институт Иерархических реализаций.</t>
  </si>
  <si>
    <t>ноя.19</t>
  </si>
  <si>
    <t>Институт Человека. Мг медицина</t>
  </si>
  <si>
    <t>Школа Психологии Человека</t>
  </si>
  <si>
    <t>Прокопьева Ксения</t>
  </si>
  <si>
    <t>сен.19</t>
  </si>
  <si>
    <t>Школа Психологии Человека для граждан</t>
  </si>
  <si>
    <t>Институт Человека. Воин Синтеза</t>
  </si>
  <si>
    <t>апрель 2020</t>
  </si>
  <si>
    <t>Высшая Школа Синтеза для Аватаров</t>
  </si>
  <si>
    <t>октябрь 2019</t>
  </si>
  <si>
    <t>Высшая Школа Синтеза для Владык</t>
  </si>
  <si>
    <t>Высшая Школа Синтеза для Учителей</t>
  </si>
  <si>
    <t>01.08.2020, 09.21, 01.22</t>
  </si>
  <si>
    <t>Школа Политического управления</t>
  </si>
  <si>
    <t>Институт Человека. Часть ИВДИВО Отца</t>
  </si>
  <si>
    <t>11.21</t>
  </si>
  <si>
    <t>ИТОГО</t>
  </si>
  <si>
    <t>Владыки Синтеза ИВДИВО/ количеcтво ядер Синтеза и кругов Синтеза</t>
  </si>
  <si>
    <t>1 курс, 1-16 Синтез</t>
  </si>
  <si>
    <t>количество кругов</t>
  </si>
  <si>
    <t>даты проведения</t>
  </si>
  <si>
    <t>2 курс, 17-32 Синтез</t>
  </si>
  <si>
    <t>3 курс, 33-48 Синтез</t>
  </si>
  <si>
    <t>4 курс, 49-64 Синтез</t>
  </si>
  <si>
    <t>Проф.Синтез Полномочий Совершенств Владык ИВО (11)  65-75</t>
  </si>
  <si>
    <t>Проф.-полит. Синтез Иерархизации Аватаров ИВО (11) 76-86</t>
  </si>
  <si>
    <t>Отцовский Синтез Ивдивости Должностной Компетенции ИВО (11) 87-97</t>
  </si>
  <si>
    <t>8 курс</t>
  </si>
  <si>
    <t>Академический Синтез</t>
  </si>
  <si>
    <t>Сердюк Виталий</t>
  </si>
  <si>
    <t>2001-2006</t>
  </si>
  <si>
    <t>Власова Александра</t>
  </si>
  <si>
    <t>Станцы Татьяна по 6/Шатохина Марина</t>
  </si>
  <si>
    <t>2009, 2010</t>
  </si>
  <si>
    <t>Аспектная Л. по 7 /Бессонова Е.</t>
  </si>
  <si>
    <t>Ушакова Елена, дет Си</t>
  </si>
  <si>
    <t>2013-2014,</t>
  </si>
  <si>
    <t>Ликкей Елена</t>
  </si>
  <si>
    <t>2014-2015</t>
  </si>
  <si>
    <t>2015-2016</t>
  </si>
  <si>
    <t>Барченков Дмитрий, мол Си</t>
  </si>
  <si>
    <t>Столбова/Саммигулина Кира</t>
  </si>
  <si>
    <t>Кокина Алина</t>
  </si>
  <si>
    <t>Прокопьева Ангелина, мол Си/Кокина А.(15-16)</t>
  </si>
  <si>
    <t>2017-2018;2021</t>
  </si>
  <si>
    <t>2017-2018</t>
  </si>
  <si>
    <t>Сердюк Ольга, янский Си</t>
  </si>
  <si>
    <t>2018-2020</t>
  </si>
  <si>
    <t>Рязанцева Дарья</t>
  </si>
  <si>
    <t>2018-2019</t>
  </si>
  <si>
    <t>Устинова Ирина, дет Си</t>
  </si>
  <si>
    <t>Саммигулин Рашид, Устинова Ирина (15-16)</t>
  </si>
  <si>
    <t>Виталий Сердюк, Московия (8 чел)</t>
  </si>
  <si>
    <t>Андроновская Елена, дет. Си</t>
  </si>
  <si>
    <t>2021-2022</t>
  </si>
  <si>
    <t>Виталий и Ольга Сердюк</t>
  </si>
  <si>
    <t>Полякова Оксана</t>
  </si>
  <si>
    <t>Виталий Сердюк, Ставрополь (8чел)</t>
  </si>
  <si>
    <t>кол-во ядер синтеза</t>
  </si>
  <si>
    <t>всего ядер всех Синтезов</t>
  </si>
  <si>
    <t>17-32 синтез</t>
  </si>
  <si>
    <t>33-48 синтез</t>
  </si>
  <si>
    <t>49-64 синтез</t>
  </si>
  <si>
    <t>5 курс</t>
  </si>
  <si>
    <t>6 курс</t>
  </si>
  <si>
    <t>7 курс</t>
  </si>
  <si>
    <t>Ак Си</t>
  </si>
  <si>
    <t>примечание: желтым выделены курсы МФЧС, идущие в настоящий момент в подразделении</t>
  </si>
  <si>
    <t>Гражданский Синтез</t>
  </si>
  <si>
    <t>количество семинаров</t>
  </si>
  <si>
    <t>количество ядер Синтеза (1 круг - 1 ядро)</t>
  </si>
  <si>
    <t>Олекса Вита</t>
  </si>
  <si>
    <t>Казачкова Елена</t>
  </si>
  <si>
    <t>Андроновская Елена (детский)</t>
  </si>
  <si>
    <t>Андроновская Елена (отроческий)</t>
  </si>
  <si>
    <t>Саммигулин Рашид</t>
  </si>
  <si>
    <t xml:space="preserve">Итого </t>
  </si>
  <si>
    <t>Составила Финогенова Елена</t>
  </si>
  <si>
    <t>Количество Ядер Синтеза и видов Синтеза в Столпе ИВДИВО 4032 ИВР</t>
  </si>
  <si>
    <t>№№</t>
  </si>
  <si>
    <t>Ядра Синтеза</t>
  </si>
  <si>
    <t>№ Синтеза</t>
  </si>
  <si>
    <t>Виды Синтеза</t>
  </si>
  <si>
    <t>o</t>
  </si>
  <si>
    <t>Четвёртый курс 49-64 Синтезы ИВО явлением Синтезности Учителя Синтеза ИВО</t>
  </si>
  <si>
    <t>--</t>
  </si>
  <si>
    <t>Третий курс 33-48 Синтезы ИВО явлением Творящего Синтеза Человека Ипостаси ИВО (Янский Синтез)</t>
  </si>
  <si>
    <t>Молодёжный Синтез 1-16</t>
  </si>
  <si>
    <t>Детский Синез 17-32</t>
  </si>
  <si>
    <t>Детский Синтез 1-16</t>
  </si>
  <si>
    <t>Гражданско-политический Синтез 1</t>
  </si>
  <si>
    <t>Гражданский Синтез 1</t>
  </si>
  <si>
    <t>Андроновская Елена, Отроч. Си</t>
  </si>
  <si>
    <t>Рязанцева Дарья, молодежный Си</t>
  </si>
  <si>
    <t>2017-2022</t>
  </si>
  <si>
    <t>Институт Мг Человека. (64)</t>
  </si>
  <si>
    <t>Академическая Высшая Школа Тренинг-синтеза</t>
  </si>
  <si>
    <t>Академический Синтез для Посвященных-Владык Синтеза</t>
  </si>
  <si>
    <t>Проведены 1,2,3,4 курс (4-й курс перенесённый с 2-го), начат 4-й курс новый, проведены 3-й и 4-й курсы Янского Синтеза, 5,6,7 курсы по 11 Синтезов. Начат Академический Синтез для Владык Синтеза (проведено 4 Синтеза из 8 для 32-ричных и 64-ричных) .</t>
  </si>
  <si>
    <t>Всего 23 курса 1-го круга, 3 круга 2 и 3 круга 3 курсов, 10 кругов 4-го курса ( только 1 нового формата)</t>
  </si>
  <si>
    <t>26.09.2020-2021</t>
  </si>
  <si>
    <t>01.09.2020-2021</t>
  </si>
  <si>
    <t>Прокопьева Ангелина 1-14, Кокина Алина 15-16, Рязанцева Дарья с 17-32</t>
  </si>
  <si>
    <t>2020-2023</t>
  </si>
  <si>
    <t>Гафурова (Устинова) Ирина</t>
  </si>
  <si>
    <t>Отроческий Синтез</t>
  </si>
  <si>
    <t>Андроновская Елена</t>
  </si>
  <si>
    <t>Общее количество в подразделении на 02.08.2022 ядер Синтеза: 819; видов ядер Синтеза: 108 (201 с учетом детского, молодежного и гражданского); ядер Школ: 35. Ядер Синтеза 1 круга МФЧС: 26. Реестр ядер</t>
  </si>
  <si>
    <t>Виталий и Ольга Сердюк Академический Синтез для Владык Синтеза и Посвященных-Владык Си</t>
  </si>
  <si>
    <t>Виталий и Ольга Сердюк, Ак Си для 64-ричн Вл Си</t>
  </si>
  <si>
    <t>Виталий и Ольга Сердюк, Ак Си для 32-ричн Вл Си</t>
  </si>
  <si>
    <t>ядра Институтов</t>
  </si>
  <si>
    <t xml:space="preserve">Количество ядер </t>
  </si>
  <si>
    <t>Количество Семинаров</t>
  </si>
  <si>
    <t>Название Института ИВДИВО</t>
  </si>
  <si>
    <t>Глава Института ИВДИВО</t>
  </si>
  <si>
    <t>Дата начала</t>
  </si>
  <si>
    <t>Данные актуальны на 01.03.2023</t>
  </si>
  <si>
    <t>Ушакова Елена 3 курс</t>
  </si>
  <si>
    <t>Аспектная Лариса 4 курс</t>
  </si>
  <si>
    <t>Гафурова Ирина 2 курс</t>
  </si>
  <si>
    <t>Сердюк Виталий 1 курс Си 2022г</t>
  </si>
  <si>
    <t>Сердюк Виталий 7 курс Си 2022г</t>
  </si>
  <si>
    <t>март.23 1_выходные</t>
  </si>
  <si>
    <t>март.23 2_выходные</t>
  </si>
  <si>
    <t>март.23 3_выходные</t>
  </si>
  <si>
    <t>март.23 4_выходные</t>
  </si>
  <si>
    <t>апр.23 1_выходные</t>
  </si>
  <si>
    <t>апр.23 2_выходные</t>
  </si>
  <si>
    <t>апр.23 3_выходные</t>
  </si>
  <si>
    <t>апр.23 4_выходные</t>
  </si>
  <si>
    <t>май.23 1_выходные</t>
  </si>
  <si>
    <t>май.23 2_выходные</t>
  </si>
  <si>
    <t>май.23 3_выходные</t>
  </si>
  <si>
    <t>май.23 4_выходные</t>
  </si>
  <si>
    <t>июн.23 1_выходные</t>
  </si>
  <si>
    <t>июл.23 1_выходные</t>
  </si>
  <si>
    <t>авг.23 1_выходные</t>
  </si>
  <si>
    <t>сен.23 1_выходные</t>
  </si>
  <si>
    <t>окт.23 1_выходные</t>
  </si>
  <si>
    <t>ноя.23 1_выходные</t>
  </si>
  <si>
    <t>дек.23 1_выходные</t>
  </si>
  <si>
    <t>дек.23 4_выходные</t>
  </si>
  <si>
    <t>дек.23 3_выходные</t>
  </si>
  <si>
    <t>дек.23 2_выходные</t>
  </si>
  <si>
    <t>ноя.23 4_выходные</t>
  </si>
  <si>
    <t>ноя.23 3_выходные</t>
  </si>
  <si>
    <t>ноя.23 2_выходные</t>
  </si>
  <si>
    <t>окт.23 4_выходные</t>
  </si>
  <si>
    <t>окт.23 3_выходные</t>
  </si>
  <si>
    <t>окт.23 2_выходные</t>
  </si>
  <si>
    <t>сен.23 4_выходные</t>
  </si>
  <si>
    <t>сен.23 3_выходные</t>
  </si>
  <si>
    <t>сен.23 2_выходные</t>
  </si>
  <si>
    <t>авг.23 4_выходные</t>
  </si>
  <si>
    <t>авг.23 3_выходные</t>
  </si>
  <si>
    <t>авг.23 2_выходные</t>
  </si>
  <si>
    <t>июл.23 4_выходные</t>
  </si>
  <si>
    <t>июл.23 3_выходные</t>
  </si>
  <si>
    <t>июл.23 2_выходные</t>
  </si>
  <si>
    <t>июн.23 4_выходные</t>
  </si>
  <si>
    <t>июн.23 3_выходные</t>
  </si>
  <si>
    <t>июн.23 2_выходные</t>
  </si>
  <si>
    <t>Сердюк Ольга, Акад Шк. Янская</t>
  </si>
  <si>
    <t>апр.23 5_выходные</t>
  </si>
  <si>
    <t>июл.23 5_выходные</t>
  </si>
  <si>
    <t>сен-окт.23 смежные_выходные</t>
  </si>
  <si>
    <t>Аватар ИВДИВО-Окт-Мг-Пл образования ИВО АС Серафима ИВАС КХ</t>
  </si>
  <si>
    <t>ВШС видения, слышания, проживания</t>
  </si>
  <si>
    <t>июнь 2022, 1 неделя</t>
  </si>
  <si>
    <t>2 неделя</t>
  </si>
  <si>
    <t>3 неделя</t>
  </si>
  <si>
    <t>4 неделя</t>
  </si>
  <si>
    <t>июля 2022, 1 неделя</t>
  </si>
  <si>
    <t>5 неделя</t>
  </si>
  <si>
    <t>август 2022, 1 неделя</t>
  </si>
  <si>
    <t>сентябрь 2022, 1 неделя</t>
  </si>
  <si>
    <t>октябрь 2022 1 неделя</t>
  </si>
  <si>
    <t xml:space="preserve">4 неделя </t>
  </si>
  <si>
    <t>ноябрь 2022 1 неделя</t>
  </si>
  <si>
    <t>декабрь 2022 1 неделя</t>
  </si>
  <si>
    <t xml:space="preserve">3 неделя </t>
  </si>
  <si>
    <t>5 неделя/смежный</t>
  </si>
  <si>
    <t xml:space="preserve">2 неделя </t>
  </si>
  <si>
    <t>январь 2023, 1 неделя</t>
  </si>
  <si>
    <t>февраль 2023 1 неделя</t>
  </si>
  <si>
    <t>13 АВШС</t>
  </si>
  <si>
    <t>13 Шк ПУ, 48</t>
  </si>
  <si>
    <t>АВШС для Владык ИВДИВО, АВШС для Владыцич Дет Си</t>
  </si>
  <si>
    <t>8 Инст Мг Чк</t>
  </si>
  <si>
    <t>30 ВШС Империи</t>
  </si>
  <si>
    <t>12 АВШС</t>
  </si>
  <si>
    <t>47, 12 Шк ПУ</t>
  </si>
  <si>
    <t>АВШС Аватаров</t>
  </si>
  <si>
    <t>27 Молодежный</t>
  </si>
  <si>
    <t>7 инст Мг Чк</t>
  </si>
  <si>
    <t>11 АВШС</t>
  </si>
  <si>
    <t>46, 11 шк ПУ</t>
  </si>
  <si>
    <t>6 инст Мг Чк</t>
  </si>
  <si>
    <t>10 АВШ.С</t>
  </si>
  <si>
    <t>5 инст Мг Чк</t>
  </si>
  <si>
    <t>4  инст Мг Чк</t>
  </si>
  <si>
    <t>45, 10 шк ПУ</t>
  </si>
  <si>
    <t>44, 9 шк ПУ</t>
  </si>
  <si>
    <t>64, 28 ВШС Империи</t>
  </si>
  <si>
    <t>63, 27 ВШС Империи</t>
  </si>
  <si>
    <t>49, 14 ПУ</t>
  </si>
  <si>
    <t>50, 15 шк ПУ</t>
  </si>
  <si>
    <t>51, 16 шк ПУ</t>
  </si>
  <si>
    <t>9  Инст Мг Чк</t>
  </si>
  <si>
    <t>10  Инст Мг Чк</t>
  </si>
  <si>
    <t>11  Инст Мг Чк</t>
  </si>
  <si>
    <t>12  Инст Мг Чк</t>
  </si>
  <si>
    <t>13  Инст Мг Чк</t>
  </si>
  <si>
    <t>14  Инст Мг Чк</t>
  </si>
  <si>
    <t>15  Инст Мг Чк</t>
  </si>
  <si>
    <t>16  Инст Мг Чк</t>
  </si>
  <si>
    <t>17  Инст Мг Чк</t>
  </si>
  <si>
    <t>18  Инст Мг Чк</t>
  </si>
  <si>
    <t>19  Инст Мг Чк</t>
  </si>
  <si>
    <t>20  Инст Мг Чк</t>
  </si>
  <si>
    <t>21  Инст Мг Чк</t>
  </si>
  <si>
    <t>22  Инст Мг Чк</t>
  </si>
  <si>
    <t>Янская АВШС</t>
  </si>
  <si>
    <t>Высшая ШКОЛА Тренинг-Синтеза для Владык Синтеза+Посв Вл СИ</t>
  </si>
  <si>
    <t>Сердюк Виталий 1, 2  и 7,8 курс Си 2022г</t>
  </si>
  <si>
    <t>Рашид Саммигулин</t>
  </si>
  <si>
    <t>01-16</t>
  </si>
  <si>
    <t xml:space="preserve">Сердюк Виталий 6 курс в Московии, 8 ДП, </t>
  </si>
  <si>
    <t>Отчет по месяцам и годам изменений</t>
  </si>
  <si>
    <t>01.06.21- 719 ядер Синтеза</t>
  </si>
  <si>
    <r>
      <t>Общее количество в подразделении на 01.06.2023 ядер Синтеза: </t>
    </r>
    <r>
      <rPr>
        <b/>
        <sz val="10"/>
        <color rgb="FF0000FF"/>
        <rFont val="Segoe UI"/>
        <family val="2"/>
        <charset val="204"/>
      </rPr>
      <t>932</t>
    </r>
    <r>
      <rPr>
        <sz val="10"/>
        <color rgb="FF222222"/>
        <rFont val="Segoe UI"/>
        <family val="2"/>
        <charset val="204"/>
      </rPr>
      <t>; видов ядер Синтеза: </t>
    </r>
    <r>
      <rPr>
        <b/>
        <sz val="10"/>
        <color rgb="FF0000FF"/>
        <rFont val="Segoe UI"/>
        <family val="2"/>
        <charset val="204"/>
      </rPr>
      <t>111</t>
    </r>
    <r>
      <rPr>
        <sz val="10"/>
        <color rgb="FF222222"/>
        <rFont val="Segoe UI"/>
        <family val="2"/>
        <charset val="204"/>
      </rPr>
      <t> (222 с учетом детского, молодежного и гражданского); ядер Школ: </t>
    </r>
    <r>
      <rPr>
        <b/>
        <sz val="10"/>
        <color rgb="FF0000FF"/>
        <rFont val="Segoe UI"/>
        <family val="2"/>
        <charset val="204"/>
      </rPr>
      <t>26</t>
    </r>
    <r>
      <rPr>
        <sz val="10"/>
        <color rgb="FF222222"/>
        <rFont val="Segoe UI"/>
        <family val="2"/>
        <charset val="204"/>
      </rPr>
      <t>; ядер Институтов: 90; Ядер Синтеза 1 курса Синтеза: </t>
    </r>
    <r>
      <rPr>
        <b/>
        <sz val="10"/>
        <color rgb="FF0000FF"/>
        <rFont val="Segoe UI"/>
        <family val="2"/>
        <charset val="204"/>
      </rPr>
      <t>27</t>
    </r>
  </si>
  <si>
    <r>
      <t>на 01.09.2023 в Столпе подразделения ИВДИВО Москва Россия общее количество ядер Синтеза: </t>
    </r>
    <r>
      <rPr>
        <b/>
        <sz val="10"/>
        <color rgb="FF0000FF"/>
        <rFont val="Segoe UI"/>
        <family val="2"/>
        <charset val="204"/>
      </rPr>
      <t>941</t>
    </r>
    <r>
      <rPr>
        <sz val="10"/>
        <color rgb="FF222222"/>
        <rFont val="Segoe UI"/>
        <family val="2"/>
        <charset val="204"/>
      </rPr>
      <t>; видов ядер Синтеза: </t>
    </r>
    <r>
      <rPr>
        <b/>
        <sz val="10"/>
        <color rgb="FF0000FF"/>
        <rFont val="Segoe UI"/>
        <family val="2"/>
        <charset val="204"/>
      </rPr>
      <t>111</t>
    </r>
    <r>
      <rPr>
        <sz val="10"/>
        <color rgb="FF222222"/>
        <rFont val="Segoe UI"/>
        <family val="2"/>
        <charset val="204"/>
      </rPr>
      <t> ; ядер Школ: </t>
    </r>
    <r>
      <rPr>
        <b/>
        <sz val="10"/>
        <color rgb="FF0000FF"/>
        <rFont val="Segoe UI"/>
        <family val="2"/>
        <charset val="204"/>
      </rPr>
      <t>27</t>
    </r>
    <r>
      <rPr>
        <sz val="10"/>
        <color rgb="FF222222"/>
        <rFont val="Segoe UI"/>
        <family val="2"/>
        <charset val="204"/>
      </rPr>
      <t>; ядер Институтов: 91; Ядер Синтеза 1 курса Синтеза: </t>
    </r>
    <r>
      <rPr>
        <b/>
        <sz val="10"/>
        <color rgb="FF0000FF"/>
        <rFont val="Segoe UI"/>
        <family val="2"/>
        <charset val="204"/>
      </rPr>
      <t>27</t>
    </r>
  </si>
  <si>
    <r>
      <t>на 17.04.24  в Столпе подразделения ИВДИВО Москва Россия общее количество ядер Синтеза: </t>
    </r>
    <r>
      <rPr>
        <b/>
        <sz val="10"/>
        <color rgb="FF002060"/>
        <rFont val="Arial"/>
        <family val="2"/>
        <charset val="204"/>
      </rPr>
      <t>988</t>
    </r>
    <r>
      <rPr>
        <b/>
        <sz val="10"/>
        <color rgb="FF000000"/>
        <rFont val="Arial"/>
        <family val="2"/>
        <charset val="204"/>
      </rPr>
      <t>; видов ядер Синтеза: </t>
    </r>
    <r>
      <rPr>
        <b/>
        <sz val="10"/>
        <color rgb="FF0070C0"/>
        <rFont val="Arial"/>
        <family val="2"/>
        <charset val="204"/>
      </rPr>
      <t>117 ;</t>
    </r>
    <r>
      <rPr>
        <b/>
        <sz val="10"/>
        <color rgb="FF000000"/>
        <rFont val="Arial"/>
        <family val="2"/>
        <charset val="204"/>
      </rPr>
      <t xml:space="preserve"> ядер Школ: </t>
    </r>
    <r>
      <rPr>
        <b/>
        <sz val="10"/>
        <color rgb="FF0070C0"/>
        <rFont val="Arial"/>
        <family val="2"/>
        <charset val="204"/>
      </rPr>
      <t>27</t>
    </r>
    <r>
      <rPr>
        <b/>
        <sz val="10"/>
        <color rgb="FF000000"/>
        <rFont val="Arial"/>
        <family val="2"/>
        <charset val="204"/>
      </rPr>
      <t>; ядер Институтов</t>
    </r>
    <r>
      <rPr>
        <b/>
        <sz val="10"/>
        <color rgb="FF0070C0"/>
        <rFont val="Arial"/>
        <family val="2"/>
        <charset val="204"/>
      </rPr>
      <t>: 97</t>
    </r>
    <r>
      <rPr>
        <b/>
        <sz val="10"/>
        <color rgb="FF000000"/>
        <rFont val="Arial"/>
        <family val="2"/>
        <charset val="204"/>
      </rPr>
      <t>; Ядер Синтеза 1 курса Синтеза: </t>
    </r>
    <r>
      <rPr>
        <b/>
        <sz val="10"/>
        <color rgb="FF0070C0"/>
        <rFont val="Arial"/>
        <family val="2"/>
        <charset val="204"/>
      </rPr>
      <t>29 (часть ИВДИВО-тело праэнергии Отец-Человек-Землянина)</t>
    </r>
  </si>
  <si>
    <r>
      <t>на 30.01.24  в Столпе подразделения ИВДИВО Москва Россия общее количество ядер Синтеза: </t>
    </r>
    <r>
      <rPr>
        <sz val="10"/>
        <color rgb="FF002060"/>
        <rFont val="Arial"/>
        <family val="2"/>
        <charset val="204"/>
      </rPr>
      <t>972</t>
    </r>
    <r>
      <rPr>
        <sz val="10"/>
        <color rgb="FF000000"/>
        <rFont val="Arial"/>
        <family val="2"/>
        <charset val="204"/>
      </rPr>
      <t>; видов ядер Синтеза: </t>
    </r>
    <r>
      <rPr>
        <sz val="10"/>
        <color rgb="FF0070C0"/>
        <rFont val="Arial"/>
        <family val="2"/>
        <charset val="204"/>
      </rPr>
      <t>114 ;</t>
    </r>
    <r>
      <rPr>
        <sz val="10"/>
        <color rgb="FF000000"/>
        <rFont val="Arial"/>
        <family val="2"/>
        <charset val="204"/>
      </rPr>
      <t xml:space="preserve"> ядер Школ: </t>
    </r>
    <r>
      <rPr>
        <sz val="10"/>
        <color rgb="FF0070C0"/>
        <rFont val="Arial"/>
        <family val="2"/>
        <charset val="204"/>
      </rPr>
      <t>27</t>
    </r>
    <r>
      <rPr>
        <sz val="10"/>
        <color rgb="FF000000"/>
        <rFont val="Arial"/>
        <family val="2"/>
        <charset val="204"/>
      </rPr>
      <t>; ядер Институтов</t>
    </r>
    <r>
      <rPr>
        <sz val="10"/>
        <color rgb="FF0070C0"/>
        <rFont val="Arial"/>
        <family val="2"/>
        <charset val="204"/>
      </rPr>
      <t>: 95</t>
    </r>
    <r>
      <rPr>
        <sz val="10"/>
        <color rgb="FF000000"/>
        <rFont val="Arial"/>
        <family val="2"/>
        <charset val="204"/>
      </rPr>
      <t>; Ядер Синтеза 1 курса Синтеза: </t>
    </r>
    <r>
      <rPr>
        <sz val="10"/>
        <color rgb="FF0070C0"/>
        <rFont val="Arial"/>
        <family val="2"/>
        <charset val="204"/>
      </rPr>
      <t>28 (часть ИВДИВО-тело прасубъядерности Отец-Человек-Землянина)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</si>
</sst>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d"/>
    <numFmt numFmtId="165" formatCode="mmmyyyy"/>
    <numFmt numFmtId="166" formatCode="dd\.mm\.yyyy"/>
    <numFmt numFmtId="167" formatCode="mm\.yyyy"/>
  </numFmts>
  <fonts count="53">
    <font>
      <sz val="10"/>
      <color rgb="FF000000"/>
      <name val="Arial"/>
    </font>
    <font>
      <sz val="11"/>
      <color rgb="FF000000"/>
      <name val="Calibri"/>
    </font>
    <font>
      <b/>
      <sz val="17"/>
      <color rgb="FF000000"/>
      <name val="Arial"/>
    </font>
    <font>
      <b/>
      <sz val="14"/>
      <color rgb="FF000000"/>
      <name val="Calibri"/>
    </font>
    <font>
      <sz val="10"/>
      <name val="Arial"/>
    </font>
    <font>
      <b/>
      <sz val="8"/>
      <color rgb="FF13262F"/>
      <name val="Arial"/>
    </font>
    <font>
      <sz val="8"/>
      <color rgb="FF13262F"/>
      <name val="Arial"/>
    </font>
    <font>
      <sz val="8"/>
      <color rgb="FF000000"/>
      <name val="Inconsolata"/>
    </font>
    <font>
      <sz val="8"/>
      <color rgb="FF000000"/>
      <name val="Arial"/>
    </font>
    <font>
      <b/>
      <sz val="10"/>
      <color rgb="FF7030A0"/>
      <name val="Arial"/>
    </font>
    <font>
      <b/>
      <sz val="10"/>
      <color rgb="FFC00000"/>
      <name val="Arial"/>
    </font>
    <font>
      <b/>
      <sz val="14"/>
      <color rgb="FF13262F"/>
      <name val="Arial"/>
    </font>
    <font>
      <b/>
      <sz val="8"/>
      <color rgb="FFFF0000"/>
      <name val="&quot;Times New Roman&quot;"/>
    </font>
    <font>
      <b/>
      <sz val="8"/>
      <color rgb="FFFF0000"/>
      <name val="Calibri"/>
    </font>
    <font>
      <sz val="11"/>
      <color rgb="FF000000"/>
      <name val="Arial"/>
    </font>
    <font>
      <b/>
      <sz val="11"/>
      <color rgb="FF000000"/>
      <name val="Calibri"/>
    </font>
    <font>
      <b/>
      <sz val="11"/>
      <color rgb="FF7030A0"/>
      <name val="Calibri"/>
    </font>
    <font>
      <b/>
      <sz val="11"/>
      <color rgb="FFC00000"/>
      <name val="Calibri"/>
    </font>
    <font>
      <b/>
      <sz val="11"/>
      <color rgb="FFC00000"/>
      <name val="Symbol"/>
    </font>
    <font>
      <b/>
      <sz val="11"/>
      <color rgb="FF00B050"/>
      <name val="Calibri"/>
    </font>
    <font>
      <b/>
      <sz val="11"/>
      <color rgb="FF4472C4"/>
      <name val="Calibri"/>
    </font>
    <font>
      <b/>
      <sz val="11"/>
      <color rgb="FFFF0000"/>
      <name val="Calibri"/>
    </font>
    <font>
      <b/>
      <i/>
      <sz val="11"/>
      <color rgb="FF000000"/>
      <name val="Calibri"/>
    </font>
    <font>
      <b/>
      <sz val="11"/>
      <color rgb="FF2F75B5"/>
      <name val="Calibri"/>
    </font>
    <font>
      <b/>
      <sz val="11"/>
      <color rgb="FFFFC000"/>
      <name val="Calibri"/>
    </font>
    <font>
      <b/>
      <sz val="11"/>
      <color rgb="FF0070C0"/>
      <name val="Calibri"/>
    </font>
    <font>
      <sz val="8"/>
      <color rgb="FF13262F"/>
      <name val="Arial, sans-serif"/>
    </font>
    <font>
      <sz val="8"/>
      <color rgb="FFFF0000"/>
      <name val="Arial, sans-serif"/>
    </font>
    <font>
      <sz val="8"/>
      <color rgb="FFFF0000"/>
      <name val="Arial"/>
    </font>
    <font>
      <sz val="9"/>
      <color indexed="81"/>
      <name val="Tahoma"/>
      <charset val="204"/>
    </font>
    <font>
      <b/>
      <sz val="9"/>
      <color indexed="81"/>
      <name val="Tahoma"/>
      <charset val="204"/>
    </font>
    <font>
      <sz val="8"/>
      <name val="Arial"/>
      <family val="2"/>
      <charset val="204"/>
    </font>
    <font>
      <sz val="8"/>
      <color rgb="FF13262F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8"/>
      <color rgb="FF13262F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rgb="FFC00000"/>
      <name val="Arial"/>
      <family val="2"/>
      <charset val="204"/>
    </font>
    <font>
      <i/>
      <sz val="8"/>
      <color rgb="FF13262F"/>
      <name val="Arial"/>
      <family val="2"/>
      <charset val="204"/>
    </font>
    <font>
      <sz val="8"/>
      <color rgb="FF000000"/>
      <name val="Arial"/>
      <family val="2"/>
      <charset val="204"/>
    </font>
    <font>
      <sz val="13"/>
      <color rgb="FF222222"/>
      <name val="Segoe U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color rgb="FF222222"/>
      <name val="Segoe UI"/>
      <family val="2"/>
      <charset val="204"/>
    </font>
    <font>
      <b/>
      <sz val="10"/>
      <color rgb="FF0000FF"/>
      <name val="Segoe U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color rgb="FF0070C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F2CC"/>
        <bgColor rgb="FFFFF2CC"/>
      </patternFill>
    </fill>
    <fill>
      <patternFill patternType="solid">
        <fgColor rgb="FFFF00FF"/>
        <bgColor rgb="FFFF00FF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7030A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28A1CC"/>
      </left>
      <right style="hair">
        <color rgb="FF28A1CC"/>
      </right>
      <top style="hair">
        <color rgb="FF28A1CC"/>
      </top>
      <bottom style="hair">
        <color rgb="FF28A1CC"/>
      </bottom>
      <diagonal/>
    </border>
    <border>
      <left/>
      <right style="hair">
        <color rgb="FF28A1CC"/>
      </right>
      <top/>
      <bottom/>
      <diagonal/>
    </border>
    <border>
      <left style="hair">
        <color rgb="FF28A1CC"/>
      </left>
      <right/>
      <top style="hair">
        <color rgb="FF28A1CC"/>
      </top>
      <bottom style="hair">
        <color rgb="FF28A1CC"/>
      </bottom>
      <diagonal/>
    </border>
    <border>
      <left style="hair">
        <color rgb="FF28A1CC"/>
      </left>
      <right/>
      <top/>
      <bottom style="hair">
        <color rgb="FF28A1CC"/>
      </bottom>
      <diagonal/>
    </border>
    <border>
      <left/>
      <right/>
      <top/>
      <bottom style="hair">
        <color rgb="FF28A1CC"/>
      </bottom>
      <diagonal/>
    </border>
    <border>
      <left/>
      <right style="hair">
        <color rgb="FF28A1CC"/>
      </right>
      <top style="hair">
        <color rgb="FF28A1CC"/>
      </top>
      <bottom style="hair">
        <color rgb="FF28A1CC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1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6" fillId="2" borderId="2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0" fontId="5" fillId="2" borderId="0" xfId="0" applyFont="1" applyFill="1" applyAlignment="1">
      <alignment horizontal="left"/>
    </xf>
    <xf numFmtId="0" fontId="10" fillId="3" borderId="2" xfId="0" applyFont="1" applyFill="1" applyBorder="1" applyAlignment="1">
      <alignment horizontal="center" vertical="top"/>
    </xf>
    <xf numFmtId="165" fontId="6" fillId="0" borderId="2" xfId="0" applyNumberFormat="1" applyFont="1" applyBorder="1" applyAlignment="1">
      <alignment horizontal="left" vertical="top"/>
    </xf>
    <xf numFmtId="0" fontId="10" fillId="5" borderId="2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 applyAlignment="1">
      <alignment horizontal="right"/>
    </xf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0" fontId="1" fillId="0" borderId="10" xfId="0" applyFont="1" applyBorder="1"/>
    <xf numFmtId="0" fontId="1" fillId="0" borderId="9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1" fillId="0" borderId="11" xfId="0" applyFont="1" applyBorder="1"/>
    <xf numFmtId="0" fontId="1" fillId="0" borderId="8" xfId="0" applyFont="1" applyBorder="1"/>
    <xf numFmtId="0" fontId="1" fillId="0" borderId="12" xfId="0" applyFont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166" fontId="1" fillId="0" borderId="13" xfId="0" applyNumberFormat="1" applyFont="1" applyBorder="1"/>
    <xf numFmtId="0" fontId="15" fillId="2" borderId="13" xfId="0" applyFont="1" applyFill="1" applyBorder="1" applyAlignment="1">
      <alignment horizontal="right"/>
    </xf>
    <xf numFmtId="167" fontId="1" fillId="0" borderId="13" xfId="0" applyNumberFormat="1" applyFont="1" applyBorder="1"/>
    <xf numFmtId="0" fontId="1" fillId="0" borderId="13" xfId="0" applyFont="1" applyBorder="1"/>
    <xf numFmtId="0" fontId="15" fillId="4" borderId="13" xfId="0" applyFont="1" applyFill="1" applyBorder="1" applyAlignment="1">
      <alignment horizontal="right"/>
    </xf>
    <xf numFmtId="0" fontId="1" fillId="0" borderId="14" xfId="0" applyFont="1" applyBorder="1"/>
    <xf numFmtId="0" fontId="16" fillId="7" borderId="15" xfId="0" applyFont="1" applyFill="1" applyBorder="1" applyAlignment="1">
      <alignment horizontal="right"/>
    </xf>
    <xf numFmtId="0" fontId="4" fillId="0" borderId="0" xfId="0" applyFont="1"/>
    <xf numFmtId="0" fontId="1" fillId="3" borderId="0" xfId="0" applyFont="1" applyFill="1"/>
    <xf numFmtId="0" fontId="15" fillId="0" borderId="1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" xfId="0" applyFont="1" applyBorder="1"/>
    <xf numFmtId="0" fontId="4" fillId="8" borderId="1" xfId="0" applyFont="1" applyFill="1" applyBorder="1"/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7" fillId="0" borderId="0" xfId="0" applyFont="1"/>
    <xf numFmtId="0" fontId="14" fillId="9" borderId="1" xfId="0" applyFont="1" applyFill="1" applyBorder="1" applyAlignment="1">
      <alignment horizontal="right"/>
    </xf>
    <xf numFmtId="17" fontId="6" fillId="0" borderId="2" xfId="0" applyNumberFormat="1" applyFont="1" applyBorder="1" applyAlignment="1">
      <alignment horizontal="left" vertical="top"/>
    </xf>
    <xf numFmtId="0" fontId="1" fillId="10" borderId="1" xfId="0" applyFont="1" applyFill="1" applyBorder="1" applyAlignment="1">
      <alignment horizontal="right"/>
    </xf>
    <xf numFmtId="0" fontId="1" fillId="10" borderId="13" xfId="0" applyFont="1" applyFill="1" applyBorder="1" applyAlignment="1">
      <alignment horizontal="right"/>
    </xf>
    <xf numFmtId="17" fontId="1" fillId="0" borderId="13" xfId="0" applyNumberFormat="1" applyFont="1" applyBorder="1"/>
    <xf numFmtId="0" fontId="31" fillId="0" borderId="1" xfId="0" applyFont="1" applyBorder="1" applyAlignment="1">
      <alignment wrapText="1"/>
    </xf>
    <xf numFmtId="0" fontId="32" fillId="0" borderId="2" xfId="0" applyFont="1" applyBorder="1" applyAlignment="1">
      <alignment horizontal="center" vertical="top" wrapText="1"/>
    </xf>
    <xf numFmtId="17" fontId="6" fillId="0" borderId="2" xfId="0" applyNumberFormat="1" applyFont="1" applyBorder="1" applyAlignment="1">
      <alignment horizontal="center" vertical="top"/>
    </xf>
    <xf numFmtId="0" fontId="1" fillId="0" borderId="16" xfId="0" applyFont="1" applyBorder="1"/>
    <xf numFmtId="0" fontId="34" fillId="0" borderId="17" xfId="0" applyFont="1" applyBorder="1" applyAlignment="1">
      <alignment horizontal="left" vertical="top" wrapText="1"/>
    </xf>
    <xf numFmtId="0" fontId="1" fillId="2" borderId="10" xfId="0" applyFont="1" applyFill="1" applyBorder="1" applyAlignment="1">
      <alignment horizontal="right"/>
    </xf>
    <xf numFmtId="0" fontId="35" fillId="0" borderId="1" xfId="0" applyFont="1" applyBorder="1"/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right"/>
    </xf>
    <xf numFmtId="0" fontId="0" fillId="0" borderId="17" xfId="0" applyBorder="1"/>
    <xf numFmtId="0" fontId="1" fillId="6" borderId="9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4" fillId="0" borderId="16" xfId="0" applyFont="1" applyBorder="1" applyAlignment="1">
      <alignment wrapText="1"/>
    </xf>
    <xf numFmtId="0" fontId="1" fillId="0" borderId="17" xfId="0" applyFont="1" applyBorder="1"/>
    <xf numFmtId="0" fontId="37" fillId="0" borderId="17" xfId="0" applyFont="1" applyBorder="1" applyAlignment="1">
      <alignment wrapText="1"/>
    </xf>
    <xf numFmtId="0" fontId="36" fillId="0" borderId="17" xfId="0" applyFont="1" applyBorder="1" applyAlignment="1">
      <alignment horizontal="center"/>
    </xf>
    <xf numFmtId="0" fontId="34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0" borderId="17" xfId="0" applyFont="1" applyBorder="1" applyAlignment="1">
      <alignment horizontal="left" vertical="top"/>
    </xf>
    <xf numFmtId="17" fontId="6" fillId="0" borderId="17" xfId="0" applyNumberFormat="1" applyFont="1" applyBorder="1" applyAlignment="1">
      <alignment horizontal="left" vertical="top"/>
    </xf>
    <xf numFmtId="0" fontId="32" fillId="0" borderId="17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center" vertical="top"/>
    </xf>
    <xf numFmtId="0" fontId="39" fillId="0" borderId="0" xfId="0" applyFont="1" applyAlignment="1">
      <alignment horizontal="right"/>
    </xf>
    <xf numFmtId="0" fontId="35" fillId="0" borderId="14" xfId="0" applyFont="1" applyBorder="1"/>
    <xf numFmtId="0" fontId="35" fillId="0" borderId="19" xfId="0" applyFont="1" applyBorder="1"/>
    <xf numFmtId="0" fontId="1" fillId="0" borderId="19" xfId="0" applyFont="1" applyBorder="1"/>
    <xf numFmtId="0" fontId="35" fillId="0" borderId="20" xfId="0" applyFont="1" applyBorder="1"/>
    <xf numFmtId="0" fontId="16" fillId="7" borderId="0" xfId="0" applyFont="1" applyFill="1" applyAlignment="1">
      <alignment horizontal="right"/>
    </xf>
    <xf numFmtId="0" fontId="40" fillId="0" borderId="17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1" xfId="0" applyBorder="1"/>
    <xf numFmtId="0" fontId="0" fillId="0" borderId="17" xfId="0" applyBorder="1" applyAlignment="1">
      <alignment wrapText="1"/>
    </xf>
    <xf numFmtId="0" fontId="35" fillId="0" borderId="17" xfId="0" applyFont="1" applyBorder="1"/>
    <xf numFmtId="0" fontId="35" fillId="0" borderId="17" xfId="0" applyFont="1" applyBorder="1" applyAlignment="1">
      <alignment wrapText="1"/>
    </xf>
    <xf numFmtId="0" fontId="37" fillId="0" borderId="17" xfId="0" applyFont="1" applyBorder="1"/>
    <xf numFmtId="0" fontId="35" fillId="0" borderId="0" xfId="0" applyFont="1"/>
    <xf numFmtId="0" fontId="1" fillId="11" borderId="1" xfId="0" applyFont="1" applyFill="1" applyBorder="1" applyAlignment="1">
      <alignment horizontal="right"/>
    </xf>
    <xf numFmtId="0" fontId="1" fillId="12" borderId="13" xfId="0" applyFont="1" applyFill="1" applyBorder="1" applyAlignment="1">
      <alignment horizontal="right"/>
    </xf>
    <xf numFmtId="0" fontId="1" fillId="12" borderId="15" xfId="0" applyFont="1" applyFill="1" applyBorder="1" applyAlignment="1">
      <alignment horizontal="right"/>
    </xf>
    <xf numFmtId="0" fontId="1" fillId="11" borderId="13" xfId="0" applyFont="1" applyFill="1" applyBorder="1" applyAlignment="1">
      <alignment horizontal="right"/>
    </xf>
    <xf numFmtId="0" fontId="6" fillId="0" borderId="2" xfId="0" quotePrefix="1" applyFont="1" applyBorder="1" applyAlignment="1">
      <alignment horizontal="center" vertical="top"/>
    </xf>
    <xf numFmtId="0" fontId="41" fillId="0" borderId="0" xfId="0" applyFont="1"/>
    <xf numFmtId="0" fontId="37" fillId="0" borderId="0" xfId="0" applyFont="1"/>
    <xf numFmtId="0" fontId="44" fillId="0" borderId="0" xfId="1" applyFont="1" applyAlignment="1"/>
    <xf numFmtId="0" fontId="44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32" fillId="0" borderId="0" xfId="0" applyFont="1" applyAlignment="1">
      <alignment horizontal="center" vertical="top"/>
    </xf>
    <xf numFmtId="0" fontId="47" fillId="0" borderId="0" xfId="0" applyFont="1"/>
    <xf numFmtId="0" fontId="49" fillId="0" borderId="0" xfId="0" applyFont="1"/>
    <xf numFmtId="0" fontId="50" fillId="0" borderId="0" xfId="0" applyFont="1"/>
    <xf numFmtId="0" fontId="3" fillId="0" borderId="0" xfId="0" applyFont="1"/>
    <xf numFmtId="0" fontId="0" fillId="0" borderId="0" xfId="0"/>
    <xf numFmtId="0" fontId="5" fillId="0" borderId="4" xfId="0" applyFont="1" applyBorder="1" applyAlignment="1">
      <alignment horizontal="left" vertical="top"/>
    </xf>
    <xf numFmtId="0" fontId="4" fillId="0" borderId="7" xfId="0" applyFont="1" applyBorder="1"/>
    <xf numFmtId="0" fontId="5" fillId="0" borderId="17" xfId="0" applyFont="1" applyBorder="1" applyAlignment="1">
      <alignment horizontal="left" vertical="top"/>
    </xf>
    <xf numFmtId="0" fontId="4" fillId="0" borderId="17" xfId="0" applyFont="1" applyBorder="1"/>
    <xf numFmtId="0" fontId="35" fillId="0" borderId="0" xfId="0" applyFont="1"/>
    <xf numFmtId="0" fontId="2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&#1089;&#1080;&#1085;&#1090;&#1077;&#1079;.&#1084;&#1086;&#1089;&#1082;&#1074;&#1072;/%D0%B4%D0%B0%D0%BD%D0%BD%D1%8B%D0%B5/2022/%D0%AF%D0%B4%D1%80%D0%B0_%D0%A1%D0%B8%D0%BD%D1%82%D0%B5%D0%B7%D0%B0_%D0%BF%D0%BE%D0%B4%D1%80%D0%B0%D0%B7%D0%B4%D0%B5%D0%BB%D0%B5%D0%BD%D0%B8%D1%8F_%D0%98%D0%92%D0%94%D0%98%D0%92%D0%9E_%D0%9C%D0%BE%D1%81%D0%BA%D0%B2%D0%B0_%D0%A0%D0%BE%D1%81%D1%81%D0%B8%D1%8F.xlsx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14"/>
  <sheetViews>
    <sheetView tabSelected="1" zoomScale="78" zoomScaleNormal="78" workbookViewId="0">
      <selection activeCell="B2" sqref="B2"/>
    </sheetView>
  </sheetViews>
  <sheetFormatPr defaultColWidth="14.44140625" defaultRowHeight="15.75" customHeight="1"/>
  <cols>
    <col min="1" max="1" width="5.6640625" customWidth="1"/>
    <col min="2" max="2" width="39.6640625" customWidth="1"/>
    <col min="6" max="6" width="15.44140625" customWidth="1"/>
    <col min="7" max="7" width="10.44140625" customWidth="1"/>
    <col min="9" max="9" width="9.5546875" customWidth="1"/>
    <col min="10" max="10" width="14.88671875" customWidth="1"/>
    <col min="11" max="11" width="7.6640625" customWidth="1"/>
    <col min="12" max="12" width="11.33203125" customWidth="1"/>
    <col min="13" max="13" width="11.88671875" customWidth="1"/>
    <col min="14" max="14" width="8.88671875" customWidth="1"/>
    <col min="15" max="15" width="9.33203125" customWidth="1"/>
    <col min="16" max="16" width="10.33203125" customWidth="1"/>
  </cols>
  <sheetData>
    <row r="1" spans="1:26" ht="14.4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"/>
      <c r="N1" s="1"/>
      <c r="O1" s="1"/>
    </row>
    <row r="2" spans="1:26" ht="22.8" customHeight="1">
      <c r="A2" s="1"/>
      <c r="B2" s="2" t="s">
        <v>1</v>
      </c>
      <c r="C2" s="144" t="s">
        <v>2</v>
      </c>
      <c r="D2" s="145"/>
      <c r="E2" s="145"/>
      <c r="F2" s="145"/>
      <c r="G2" s="145"/>
      <c r="H2" s="145"/>
      <c r="I2" s="1"/>
      <c r="J2" s="3" t="s">
        <v>3</v>
      </c>
      <c r="K2" s="4">
        <f>D21</f>
        <v>117</v>
      </c>
      <c r="L2" s="1"/>
      <c r="M2" s="1"/>
      <c r="N2" s="1"/>
      <c r="O2" s="1"/>
    </row>
    <row r="3" spans="1:26" ht="35.25" customHeight="1">
      <c r="A3" s="5"/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7"/>
      <c r="I3" s="8"/>
      <c r="J3" s="87" t="s">
        <v>10</v>
      </c>
      <c r="K3" s="9">
        <f>E21</f>
        <v>238</v>
      </c>
      <c r="L3" s="10"/>
      <c r="M3" s="5"/>
      <c r="N3" s="5"/>
      <c r="O3" s="5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0.399999999999999">
      <c r="A4" s="1"/>
      <c r="B4" s="11" t="s">
        <v>11</v>
      </c>
      <c r="C4" s="12" t="s">
        <v>12</v>
      </c>
      <c r="D4" s="132" t="s">
        <v>321</v>
      </c>
      <c r="E4" s="12">
        <v>16</v>
      </c>
      <c r="F4" s="12" t="s">
        <v>13</v>
      </c>
      <c r="G4" s="12" t="s">
        <v>14</v>
      </c>
      <c r="H4" s="12"/>
      <c r="I4" s="13"/>
      <c r="J4" s="3" t="s">
        <v>15</v>
      </c>
      <c r="K4" s="14">
        <f>E48</f>
        <v>27</v>
      </c>
      <c r="M4" s="1"/>
      <c r="N4" s="1"/>
      <c r="O4" s="1"/>
    </row>
    <row r="5" spans="1:26" ht="30.6">
      <c r="A5" s="1"/>
      <c r="B5" s="11" t="s">
        <v>16</v>
      </c>
      <c r="C5" s="12" t="s">
        <v>12</v>
      </c>
      <c r="D5" s="12" t="s">
        <v>85</v>
      </c>
      <c r="E5" s="15"/>
      <c r="F5" s="12" t="s">
        <v>17</v>
      </c>
      <c r="G5" s="16"/>
      <c r="H5" s="12"/>
      <c r="I5" s="17"/>
      <c r="J5" s="87" t="s">
        <v>18</v>
      </c>
      <c r="K5" s="4">
        <f>C93</f>
        <v>988</v>
      </c>
      <c r="M5" s="1"/>
      <c r="N5" s="1"/>
      <c r="O5" s="1"/>
    </row>
    <row r="6" spans="1:26" ht="20.399999999999999">
      <c r="A6" s="1"/>
      <c r="B6" s="11" t="s">
        <v>19</v>
      </c>
      <c r="C6" s="12" t="s">
        <v>12</v>
      </c>
      <c r="D6" s="12" t="s">
        <v>20</v>
      </c>
      <c r="E6" s="12">
        <v>16</v>
      </c>
      <c r="F6" s="12" t="s">
        <v>21</v>
      </c>
      <c r="G6" s="16">
        <v>43816</v>
      </c>
      <c r="H6" s="12"/>
      <c r="I6" s="17"/>
      <c r="J6" s="101" t="s">
        <v>22</v>
      </c>
      <c r="K6" s="90">
        <f>D93</f>
        <v>29</v>
      </c>
      <c r="M6" s="1"/>
      <c r="N6" s="1"/>
      <c r="O6" s="1"/>
    </row>
    <row r="7" spans="1:26" ht="27">
      <c r="A7" s="1"/>
      <c r="B7" s="11" t="s">
        <v>23</v>
      </c>
      <c r="C7" s="12" t="s">
        <v>24</v>
      </c>
      <c r="D7" s="12" t="s">
        <v>25</v>
      </c>
      <c r="E7" s="12">
        <v>16</v>
      </c>
      <c r="F7" s="12" t="s">
        <v>17</v>
      </c>
      <c r="G7" s="16">
        <v>43483</v>
      </c>
      <c r="H7" s="12"/>
      <c r="I7" s="17"/>
      <c r="J7" s="103" t="s">
        <v>205</v>
      </c>
      <c r="K7" s="102">
        <f>K44</f>
        <v>97</v>
      </c>
      <c r="M7" s="1"/>
      <c r="N7" s="1"/>
      <c r="O7" s="1"/>
    </row>
    <row r="8" spans="1:26" ht="24">
      <c r="A8" s="1"/>
      <c r="B8" s="18" t="s">
        <v>26</v>
      </c>
      <c r="C8" s="12" t="s">
        <v>12</v>
      </c>
      <c r="D8" s="12" t="s">
        <v>25</v>
      </c>
      <c r="E8" s="12">
        <v>16</v>
      </c>
      <c r="F8" s="12" t="s">
        <v>21</v>
      </c>
      <c r="G8" s="12" t="s">
        <v>27</v>
      </c>
      <c r="H8" s="12"/>
      <c r="I8" s="12"/>
      <c r="J8" s="1"/>
      <c r="M8" s="1"/>
      <c r="N8" s="1"/>
      <c r="O8" s="1"/>
    </row>
    <row r="9" spans="1:26" ht="30.6">
      <c r="A9" s="1"/>
      <c r="B9" s="11" t="s">
        <v>28</v>
      </c>
      <c r="C9" s="12" t="s">
        <v>12</v>
      </c>
      <c r="D9" s="12" t="s">
        <v>29</v>
      </c>
      <c r="E9" s="12">
        <v>16</v>
      </c>
      <c r="F9" s="12" t="s">
        <v>13</v>
      </c>
      <c r="G9" s="12" t="s">
        <v>30</v>
      </c>
      <c r="H9" s="12"/>
      <c r="I9" s="12"/>
      <c r="J9" s="1"/>
      <c r="M9" s="1"/>
      <c r="N9" s="1"/>
      <c r="O9" s="1"/>
    </row>
    <row r="10" spans="1:26" ht="21.6">
      <c r="A10" s="1"/>
      <c r="B10" s="19" t="s">
        <v>31</v>
      </c>
      <c r="C10" s="12" t="s">
        <v>12</v>
      </c>
      <c r="D10" s="12" t="s">
        <v>29</v>
      </c>
      <c r="E10" s="20">
        <v>16</v>
      </c>
      <c r="F10" s="12" t="s">
        <v>17</v>
      </c>
      <c r="G10" s="21" t="s">
        <v>27</v>
      </c>
      <c r="H10" s="12"/>
      <c r="I10" s="12"/>
      <c r="J10" s="1"/>
      <c r="M10" s="1"/>
      <c r="N10" s="1"/>
      <c r="O10" s="1"/>
    </row>
    <row r="11" spans="1:26" ht="40.799999999999997">
      <c r="A11" s="1"/>
      <c r="B11" s="11" t="s">
        <v>32</v>
      </c>
      <c r="C11" s="12" t="s">
        <v>33</v>
      </c>
      <c r="D11" s="12" t="s">
        <v>34</v>
      </c>
      <c r="E11" s="12">
        <v>12</v>
      </c>
      <c r="F11" s="12" t="s">
        <v>13</v>
      </c>
      <c r="G11" s="21" t="s">
        <v>35</v>
      </c>
      <c r="H11" s="12"/>
      <c r="I11" s="12"/>
      <c r="J11" s="1"/>
      <c r="M11" s="1"/>
      <c r="N11" s="1"/>
      <c r="O11" s="1"/>
    </row>
    <row r="12" spans="1:26" ht="20.399999999999999">
      <c r="A12" s="1"/>
      <c r="B12" s="11" t="s">
        <v>36</v>
      </c>
      <c r="C12" s="12" t="s">
        <v>12</v>
      </c>
      <c r="D12" s="12" t="s">
        <v>37</v>
      </c>
      <c r="E12" s="12">
        <v>11</v>
      </c>
      <c r="F12" s="12" t="s">
        <v>13</v>
      </c>
      <c r="G12" s="12" t="s">
        <v>38</v>
      </c>
      <c r="H12" s="12"/>
      <c r="I12" s="12"/>
      <c r="J12" s="1"/>
      <c r="M12" s="1"/>
      <c r="N12" s="1"/>
      <c r="O12" s="1"/>
    </row>
    <row r="13" spans="1:26" ht="20.399999999999999">
      <c r="A13" s="1"/>
      <c r="B13" s="11" t="s">
        <v>39</v>
      </c>
      <c r="C13" s="12" t="s">
        <v>12</v>
      </c>
      <c r="D13" s="12" t="s">
        <v>40</v>
      </c>
      <c r="E13" s="12">
        <v>11</v>
      </c>
      <c r="F13" s="12" t="s">
        <v>13</v>
      </c>
      <c r="G13" s="12" t="s">
        <v>41</v>
      </c>
      <c r="H13" s="12"/>
      <c r="I13" s="12"/>
      <c r="J13" s="1"/>
      <c r="M13" s="1"/>
      <c r="N13" s="1"/>
      <c r="O13" s="1"/>
    </row>
    <row r="14" spans="1:26" ht="14.4">
      <c r="A14" s="1"/>
      <c r="B14" s="22" t="s">
        <v>42</v>
      </c>
      <c r="C14" s="12" t="s">
        <v>43</v>
      </c>
      <c r="D14" s="12">
        <v>5</v>
      </c>
      <c r="E14" s="12">
        <v>5</v>
      </c>
      <c r="F14" s="12" t="s">
        <v>13</v>
      </c>
      <c r="G14" s="21" t="s">
        <v>148</v>
      </c>
      <c r="H14" s="12"/>
      <c r="I14" s="12"/>
      <c r="J14" s="1"/>
      <c r="M14" s="1"/>
      <c r="N14" s="1"/>
      <c r="O14" s="1"/>
    </row>
    <row r="15" spans="1:26" ht="14.4">
      <c r="A15" s="1"/>
      <c r="B15" s="22" t="s">
        <v>44</v>
      </c>
      <c r="C15" s="12" t="s">
        <v>12</v>
      </c>
      <c r="D15" s="12"/>
      <c r="E15" s="12">
        <v>8</v>
      </c>
      <c r="F15" s="12" t="s">
        <v>13</v>
      </c>
      <c r="G15" s="21">
        <v>2021</v>
      </c>
      <c r="H15" s="12"/>
      <c r="I15" s="12"/>
      <c r="J15" s="1"/>
      <c r="M15" s="1"/>
      <c r="N15" s="1"/>
      <c r="O15" s="1"/>
    </row>
    <row r="16" spans="1:26" ht="51">
      <c r="A16" s="1"/>
      <c r="B16" s="22" t="s">
        <v>45</v>
      </c>
      <c r="C16" s="12" t="s">
        <v>12</v>
      </c>
      <c r="D16" s="12" t="s">
        <v>46</v>
      </c>
      <c r="E16" s="12">
        <v>32</v>
      </c>
      <c r="F16" s="88" t="s">
        <v>196</v>
      </c>
      <c r="G16" s="21" t="s">
        <v>47</v>
      </c>
      <c r="H16" s="12"/>
      <c r="I16" s="12"/>
      <c r="J16" s="1"/>
      <c r="M16" s="1"/>
      <c r="N16" s="1"/>
      <c r="O16" s="1"/>
    </row>
    <row r="17" spans="1:15" ht="14.4">
      <c r="A17" s="1"/>
      <c r="B17" s="22" t="s">
        <v>199</v>
      </c>
      <c r="C17" s="12" t="s">
        <v>12</v>
      </c>
      <c r="D17" s="12">
        <v>13</v>
      </c>
      <c r="E17" s="12">
        <v>13</v>
      </c>
      <c r="F17" s="88" t="s">
        <v>200</v>
      </c>
      <c r="G17" s="89">
        <v>44682</v>
      </c>
      <c r="H17" s="12"/>
      <c r="I17" s="12"/>
      <c r="J17" s="1"/>
      <c r="M17" s="1"/>
      <c r="N17" s="1"/>
      <c r="O17" s="1"/>
    </row>
    <row r="18" spans="1:15" ht="14.4">
      <c r="A18" s="1"/>
      <c r="B18" s="22" t="s">
        <v>48</v>
      </c>
      <c r="C18" s="12" t="s">
        <v>12</v>
      </c>
      <c r="D18" s="12" t="s">
        <v>49</v>
      </c>
      <c r="E18" s="12">
        <v>32</v>
      </c>
      <c r="F18" s="12" t="s">
        <v>50</v>
      </c>
      <c r="G18" s="12" t="s">
        <v>51</v>
      </c>
      <c r="H18" s="12"/>
      <c r="I18" s="12"/>
      <c r="J18" s="1"/>
      <c r="M18" s="1"/>
      <c r="N18" s="1"/>
      <c r="O18" s="1"/>
    </row>
    <row r="19" spans="1:15" ht="14.4">
      <c r="A19" s="1"/>
      <c r="B19" s="22" t="s">
        <v>52</v>
      </c>
      <c r="C19" s="12" t="s">
        <v>53</v>
      </c>
      <c r="D19" s="12">
        <v>2020</v>
      </c>
      <c r="E19" s="12">
        <v>1</v>
      </c>
      <c r="F19" s="12" t="s">
        <v>54</v>
      </c>
      <c r="G19" s="12"/>
      <c r="H19" s="12"/>
      <c r="I19" s="12"/>
      <c r="J19" s="1"/>
      <c r="M19" s="1"/>
      <c r="N19" s="1"/>
      <c r="O19" s="1"/>
    </row>
    <row r="20" spans="1:15" ht="14.4">
      <c r="A20" s="1"/>
      <c r="B20" s="22" t="s">
        <v>55</v>
      </c>
      <c r="C20" s="12" t="s">
        <v>12</v>
      </c>
      <c r="D20" s="12" t="s">
        <v>56</v>
      </c>
      <c r="E20" s="12">
        <v>1</v>
      </c>
      <c r="F20" s="12" t="s">
        <v>57</v>
      </c>
      <c r="G20" s="12" t="s">
        <v>58</v>
      </c>
      <c r="H20" s="12"/>
      <c r="I20" s="12"/>
      <c r="J20" s="1"/>
      <c r="M20" s="1"/>
      <c r="N20" s="1"/>
      <c r="O20" s="1"/>
    </row>
    <row r="21" spans="1:15" ht="14.4">
      <c r="A21" s="1"/>
      <c r="B21" s="23" t="s">
        <v>59</v>
      </c>
      <c r="C21" s="23"/>
      <c r="D21" s="23">
        <f>16*4+12+11+16+1+5+8</f>
        <v>117</v>
      </c>
      <c r="E21" s="24">
        <f>SUM(E4:E20)+16</f>
        <v>238</v>
      </c>
      <c r="F21" s="22"/>
      <c r="G21" s="22"/>
      <c r="H21" s="24"/>
      <c r="I21" s="24"/>
      <c r="J21" s="1"/>
      <c r="M21" s="1"/>
      <c r="N21" s="1"/>
      <c r="O21" s="1"/>
    </row>
    <row r="22" spans="1:15" ht="15.75" customHeight="1">
      <c r="A22" s="1"/>
      <c r="B22" s="2" t="s">
        <v>60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0.399999999999999">
      <c r="A23" s="1"/>
      <c r="B23" s="25" t="s">
        <v>61</v>
      </c>
      <c r="C23" s="25" t="s">
        <v>8</v>
      </c>
      <c r="D23" s="6" t="s">
        <v>62</v>
      </c>
      <c r="E23" s="6" t="s">
        <v>63</v>
      </c>
      <c r="F23" s="25" t="s">
        <v>64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4.4">
      <c r="A24" s="1"/>
      <c r="B24" s="22" t="s">
        <v>65</v>
      </c>
      <c r="C24" s="12" t="s">
        <v>66</v>
      </c>
      <c r="D24" s="12">
        <v>8</v>
      </c>
      <c r="E24" s="12">
        <v>1</v>
      </c>
      <c r="F24" s="12" t="s">
        <v>67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4.4">
      <c r="A25" s="1"/>
      <c r="B25" s="22" t="s">
        <v>68</v>
      </c>
      <c r="C25" s="12" t="s">
        <v>13</v>
      </c>
      <c r="D25" s="12">
        <v>4</v>
      </c>
      <c r="E25" s="12">
        <v>1</v>
      </c>
      <c r="F25" s="12">
        <v>2014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4.4">
      <c r="A26" s="1"/>
      <c r="B26" s="22" t="s">
        <v>69</v>
      </c>
      <c r="C26" s="12" t="s">
        <v>70</v>
      </c>
      <c r="D26" s="12">
        <v>8</v>
      </c>
      <c r="E26" s="12">
        <v>1</v>
      </c>
      <c r="F26" s="12">
        <v>2015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4.4">
      <c r="A27" s="1"/>
      <c r="B27" s="22" t="s">
        <v>71</v>
      </c>
      <c r="C27" s="12" t="s">
        <v>13</v>
      </c>
      <c r="D27" s="12">
        <v>2</v>
      </c>
      <c r="E27" s="12">
        <v>1</v>
      </c>
      <c r="F27" s="12">
        <v>2015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4.4">
      <c r="A28" s="1"/>
      <c r="B28" s="22" t="s">
        <v>72</v>
      </c>
      <c r="C28" s="12" t="s">
        <v>13</v>
      </c>
      <c r="D28" s="12">
        <v>3</v>
      </c>
      <c r="E28" s="12">
        <v>3</v>
      </c>
      <c r="F28" s="12">
        <v>2017</v>
      </c>
      <c r="G28" s="1" t="s">
        <v>73</v>
      </c>
      <c r="H28" s="1"/>
      <c r="I28" s="1"/>
      <c r="J28" s="1"/>
      <c r="K28" s="1"/>
      <c r="L28" s="1"/>
      <c r="M28" s="1"/>
      <c r="N28" s="1"/>
      <c r="O28" s="1"/>
    </row>
    <row r="29" spans="1:15" ht="14.4">
      <c r="A29" s="1"/>
      <c r="B29" s="22" t="s">
        <v>74</v>
      </c>
      <c r="C29" s="12" t="s">
        <v>17</v>
      </c>
      <c r="D29" s="12">
        <v>4</v>
      </c>
      <c r="E29" s="12">
        <v>4</v>
      </c>
      <c r="F29" s="12">
        <v>2015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4.4">
      <c r="A30" s="1"/>
      <c r="B30" s="22" t="s">
        <v>75</v>
      </c>
      <c r="C30" s="12" t="s">
        <v>13</v>
      </c>
      <c r="D30" s="12">
        <v>1</v>
      </c>
      <c r="E30" s="12">
        <v>3</v>
      </c>
      <c r="F30" s="12">
        <v>2016</v>
      </c>
      <c r="G30" s="1" t="s">
        <v>73</v>
      </c>
      <c r="H30" s="1"/>
      <c r="I30" s="1"/>
      <c r="J30" s="1"/>
      <c r="K30" s="1"/>
      <c r="L30" s="1"/>
      <c r="M30" s="1"/>
      <c r="N30" s="1"/>
      <c r="O30" s="1"/>
    </row>
    <row r="31" spans="1:15" ht="14.4">
      <c r="A31" s="1"/>
      <c r="B31" s="22" t="s">
        <v>76</v>
      </c>
      <c r="C31" s="12" t="s">
        <v>77</v>
      </c>
      <c r="D31" s="12">
        <v>8</v>
      </c>
      <c r="E31" s="12">
        <v>1</v>
      </c>
      <c r="F31" s="12" t="s">
        <v>78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4.4">
      <c r="A32" s="1"/>
      <c r="B32" s="22" t="s">
        <v>79</v>
      </c>
      <c r="C32" s="12" t="s">
        <v>80</v>
      </c>
      <c r="D32" s="12">
        <v>8</v>
      </c>
      <c r="E32" s="12">
        <v>3</v>
      </c>
      <c r="F32" s="12">
        <v>2016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4.4">
      <c r="A33" s="1"/>
      <c r="B33" s="22" t="s">
        <v>81</v>
      </c>
      <c r="C33" s="12" t="s">
        <v>82</v>
      </c>
      <c r="D33" s="12">
        <v>8</v>
      </c>
      <c r="E33" s="12">
        <v>1</v>
      </c>
      <c r="F33" s="12">
        <v>2017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4.4">
      <c r="A34" s="1"/>
      <c r="B34" s="22" t="s">
        <v>83</v>
      </c>
      <c r="C34" s="12" t="s">
        <v>84</v>
      </c>
      <c r="D34" s="12">
        <v>6</v>
      </c>
      <c r="E34" s="12" t="s">
        <v>85</v>
      </c>
      <c r="F34" s="12">
        <v>2017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4.4">
      <c r="A35" s="1"/>
      <c r="B35" s="22" t="s">
        <v>86</v>
      </c>
      <c r="C35" s="12" t="s">
        <v>17</v>
      </c>
      <c r="D35" s="12">
        <v>16</v>
      </c>
      <c r="E35" s="12">
        <v>1</v>
      </c>
      <c r="F35" s="12" t="s">
        <v>87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4.4">
      <c r="A36" s="1"/>
      <c r="B36" s="22" t="s">
        <v>88</v>
      </c>
      <c r="C36" s="12" t="s">
        <v>89</v>
      </c>
      <c r="D36" s="12">
        <v>5</v>
      </c>
      <c r="E36" s="12" t="s">
        <v>85</v>
      </c>
      <c r="F36" s="16">
        <v>43816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30.6">
      <c r="A37" s="1"/>
      <c r="B37" s="22" t="s">
        <v>90</v>
      </c>
      <c r="C37" s="12" t="s">
        <v>91</v>
      </c>
      <c r="D37" s="15">
        <f>32+32</f>
        <v>64</v>
      </c>
      <c r="E37" s="12">
        <v>2</v>
      </c>
      <c r="F37" s="12" t="s">
        <v>92</v>
      </c>
      <c r="G37" s="1"/>
      <c r="H37" s="91" t="s">
        <v>208</v>
      </c>
      <c r="I37" s="105" t="s">
        <v>209</v>
      </c>
      <c r="J37" s="105" t="s">
        <v>207</v>
      </c>
      <c r="K37" s="105" t="s">
        <v>206</v>
      </c>
      <c r="L37" s="105" t="s">
        <v>210</v>
      </c>
      <c r="M37" s="1"/>
      <c r="N37" s="1"/>
      <c r="O37" s="1"/>
    </row>
    <row r="38" spans="1:15" ht="30.6">
      <c r="A38" s="1"/>
      <c r="B38" s="26" t="s">
        <v>96</v>
      </c>
      <c r="C38" s="27" t="s">
        <v>97</v>
      </c>
      <c r="D38" s="12">
        <v>7</v>
      </c>
      <c r="E38" s="12"/>
      <c r="F38" s="12" t="s">
        <v>98</v>
      </c>
      <c r="G38" s="1"/>
      <c r="H38" s="106" t="s">
        <v>93</v>
      </c>
      <c r="I38" s="107" t="s">
        <v>89</v>
      </c>
      <c r="J38" s="108">
        <v>8</v>
      </c>
      <c r="K38" s="108">
        <v>8</v>
      </c>
      <c r="L38" s="108" t="s">
        <v>94</v>
      </c>
      <c r="M38" s="1"/>
      <c r="N38" s="1"/>
      <c r="O38" s="1"/>
    </row>
    <row r="39" spans="1:15" ht="20.399999999999999">
      <c r="A39" s="1"/>
      <c r="B39" s="26" t="s">
        <v>99</v>
      </c>
      <c r="C39" s="27" t="s">
        <v>97</v>
      </c>
      <c r="D39" s="12">
        <v>2</v>
      </c>
      <c r="E39" s="12" t="s">
        <v>85</v>
      </c>
      <c r="F39" s="12" t="s">
        <v>98</v>
      </c>
      <c r="G39" s="1"/>
      <c r="H39" s="106" t="s">
        <v>95</v>
      </c>
      <c r="I39" s="106" t="s">
        <v>66</v>
      </c>
      <c r="J39" s="108">
        <v>16</v>
      </c>
      <c r="K39" s="108">
        <v>16</v>
      </c>
      <c r="L39" s="108" t="s">
        <v>92</v>
      </c>
      <c r="M39" s="1"/>
      <c r="N39" s="1"/>
      <c r="O39" s="1"/>
    </row>
    <row r="40" spans="1:15" ht="20.399999999999999">
      <c r="A40" s="1"/>
      <c r="B40" s="28" t="s">
        <v>102</v>
      </c>
      <c r="C40" s="29" t="s">
        <v>13</v>
      </c>
      <c r="D40" s="30">
        <v>1</v>
      </c>
      <c r="E40" s="30">
        <v>1</v>
      </c>
      <c r="F40" s="22" t="s">
        <v>103</v>
      </c>
      <c r="G40" s="1"/>
      <c r="H40" s="106" t="s">
        <v>100</v>
      </c>
      <c r="I40" s="106" t="s">
        <v>66</v>
      </c>
      <c r="J40" s="109">
        <v>16</v>
      </c>
      <c r="K40" s="108">
        <v>16</v>
      </c>
      <c r="L40" s="108" t="s">
        <v>101</v>
      </c>
      <c r="M40" s="1"/>
      <c r="N40" s="1"/>
      <c r="O40" s="1"/>
    </row>
    <row r="41" spans="1:15" ht="30.6">
      <c r="A41" s="1"/>
      <c r="B41" s="31" t="s">
        <v>104</v>
      </c>
      <c r="C41" s="29" t="s">
        <v>13</v>
      </c>
      <c r="D41" s="30">
        <v>1</v>
      </c>
      <c r="E41" s="30">
        <v>1</v>
      </c>
      <c r="F41" s="22">
        <v>2019</v>
      </c>
      <c r="G41" s="1"/>
      <c r="H41" s="112" t="s">
        <v>108</v>
      </c>
      <c r="I41" s="112" t="s">
        <v>66</v>
      </c>
      <c r="J41" s="113">
        <v>1</v>
      </c>
      <c r="K41" s="113">
        <v>1</v>
      </c>
      <c r="L41" s="110" t="s">
        <v>109</v>
      </c>
      <c r="M41" s="1"/>
      <c r="N41" s="1"/>
      <c r="O41" s="1"/>
    </row>
    <row r="42" spans="1:15" ht="20.399999999999999">
      <c r="A42" s="1"/>
      <c r="B42" s="31" t="s">
        <v>105</v>
      </c>
      <c r="C42" s="29" t="s">
        <v>13</v>
      </c>
      <c r="D42" s="30">
        <v>1</v>
      </c>
      <c r="E42" s="30">
        <v>1</v>
      </c>
      <c r="F42" s="22">
        <v>2019</v>
      </c>
      <c r="G42" s="1"/>
      <c r="H42" s="112" t="s">
        <v>189</v>
      </c>
      <c r="I42" s="112" t="s">
        <v>66</v>
      </c>
      <c r="J42" s="113">
        <v>24</v>
      </c>
      <c r="K42" s="113">
        <v>24</v>
      </c>
      <c r="L42" s="111">
        <v>44621</v>
      </c>
      <c r="M42" s="1"/>
      <c r="N42" s="1"/>
      <c r="O42" s="1"/>
    </row>
    <row r="43" spans="1:15" ht="31.8">
      <c r="A43" s="1"/>
      <c r="B43" s="28" t="s">
        <v>318</v>
      </c>
      <c r="C43" s="29" t="s">
        <v>17</v>
      </c>
      <c r="D43" s="30">
        <f>3+16</f>
        <v>19</v>
      </c>
      <c r="E43" s="30">
        <v>1</v>
      </c>
      <c r="F43" s="22" t="s">
        <v>106</v>
      </c>
      <c r="G43" s="1"/>
      <c r="H43" s="120" t="s">
        <v>262</v>
      </c>
      <c r="I43" s="112" t="s">
        <v>136</v>
      </c>
      <c r="J43" s="98">
        <v>32</v>
      </c>
      <c r="K43" s="98">
        <v>32</v>
      </c>
      <c r="L43" s="98"/>
      <c r="M43" s="1"/>
      <c r="N43" s="1"/>
      <c r="O43" s="1"/>
    </row>
    <row r="44" spans="1:15" ht="14.4">
      <c r="A44" s="1"/>
      <c r="B44" s="28" t="s">
        <v>107</v>
      </c>
      <c r="C44" s="29" t="s">
        <v>54</v>
      </c>
      <c r="D44" s="32">
        <v>15</v>
      </c>
      <c r="E44" s="30"/>
      <c r="F44" s="22"/>
      <c r="G44" s="1"/>
      <c r="H44" s="148" t="s">
        <v>110</v>
      </c>
      <c r="I44" s="149"/>
      <c r="J44" s="104">
        <f>SUM(J38:J43)</f>
        <v>97</v>
      </c>
      <c r="K44" s="104">
        <f>SUM(K38:K43)</f>
        <v>97</v>
      </c>
      <c r="L44" s="102"/>
      <c r="M44" s="1"/>
      <c r="N44" s="1"/>
      <c r="O44" s="1"/>
    </row>
    <row r="45" spans="1:15" ht="14.4">
      <c r="A45" s="1"/>
      <c r="B45" s="28" t="s">
        <v>191</v>
      </c>
      <c r="C45" s="29" t="s">
        <v>149</v>
      </c>
      <c r="D45" s="32">
        <f>8+8+4+4+4</f>
        <v>28</v>
      </c>
      <c r="E45" s="30"/>
      <c r="F45" s="22"/>
      <c r="G45" s="1"/>
      <c r="H45" s="1"/>
      <c r="I45" s="1"/>
      <c r="J45" s="1"/>
      <c r="K45" s="1"/>
      <c r="L45" s="1"/>
      <c r="M45" s="1"/>
      <c r="N45" s="1"/>
      <c r="O45" s="1"/>
    </row>
    <row r="46" spans="1:15" ht="14.4">
      <c r="A46" s="1"/>
      <c r="B46" s="28" t="s">
        <v>190</v>
      </c>
      <c r="C46" s="29" t="s">
        <v>17</v>
      </c>
      <c r="D46" s="30">
        <v>16</v>
      </c>
      <c r="E46" s="30">
        <v>1</v>
      </c>
      <c r="F46" s="22" t="s">
        <v>148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4.4">
      <c r="A47" s="1"/>
      <c r="B47" s="28" t="s">
        <v>317</v>
      </c>
      <c r="C47" s="29" t="s">
        <v>17</v>
      </c>
      <c r="D47" s="30">
        <v>5</v>
      </c>
      <c r="E47" s="30"/>
      <c r="F47" s="22"/>
      <c r="G47" s="1"/>
      <c r="H47" s="1"/>
      <c r="I47" s="1"/>
      <c r="J47" s="1"/>
      <c r="K47" s="1"/>
      <c r="L47" s="1"/>
      <c r="M47" s="1"/>
      <c r="N47" s="1"/>
      <c r="O47" s="1"/>
    </row>
    <row r="48" spans="1:15" ht="14.4">
      <c r="A48" s="1"/>
      <c r="B48" s="146" t="s">
        <v>110</v>
      </c>
      <c r="C48" s="147"/>
      <c r="D48" s="30">
        <f>SUM(D24:D47)</f>
        <v>240</v>
      </c>
      <c r="E48" s="34">
        <f>SUM(E24:E47)</f>
        <v>27</v>
      </c>
      <c r="F48" s="83"/>
      <c r="G48" s="1"/>
      <c r="H48" s="1"/>
      <c r="I48" s="1"/>
      <c r="J48" s="1"/>
      <c r="K48" s="1"/>
      <c r="L48" s="1"/>
      <c r="M48" s="1"/>
      <c r="N48" s="1"/>
      <c r="O48" s="1"/>
    </row>
    <row r="49" spans="1:16" ht="14.4">
      <c r="A49" s="1"/>
      <c r="B49" s="28"/>
      <c r="C49" s="29"/>
      <c r="D49" s="30"/>
      <c r="E49" s="30"/>
      <c r="F49" s="33"/>
      <c r="G49" s="1"/>
      <c r="H49" s="1"/>
      <c r="I49" s="1"/>
      <c r="J49" s="1"/>
      <c r="K49" s="1"/>
      <c r="L49" s="1"/>
      <c r="M49" s="1"/>
      <c r="N49" s="1"/>
      <c r="O49" s="1"/>
    </row>
    <row r="50" spans="1:16" ht="14.4">
      <c r="A50" s="1"/>
      <c r="B50" s="94"/>
      <c r="C50" s="94"/>
      <c r="D50" s="95"/>
      <c r="E50" s="95"/>
      <c r="F50" s="33"/>
      <c r="G50" s="1"/>
      <c r="H50" s="1"/>
      <c r="I50" s="1"/>
      <c r="J50" s="1"/>
      <c r="K50" s="1"/>
      <c r="L50" s="1"/>
      <c r="M50" s="1"/>
      <c r="N50" s="1"/>
      <c r="O50" s="1"/>
    </row>
    <row r="51" spans="1:16" ht="14.4">
      <c r="A51" s="1"/>
      <c r="B51" s="94"/>
      <c r="C51" s="94"/>
      <c r="D51" s="95"/>
      <c r="E51" s="95"/>
      <c r="F51" s="33"/>
      <c r="G51" s="1"/>
      <c r="H51" s="1"/>
      <c r="I51" s="1"/>
      <c r="J51" s="1"/>
      <c r="K51" s="1"/>
      <c r="L51" s="1"/>
      <c r="M51" s="1"/>
      <c r="N51" s="1"/>
      <c r="O51" s="1"/>
    </row>
    <row r="52" spans="1:16" ht="14.4">
      <c r="A52" s="1"/>
      <c r="B52" s="94"/>
      <c r="C52" s="94"/>
      <c r="D52" s="95"/>
      <c r="E52" s="95"/>
      <c r="F52" s="33"/>
      <c r="G52" s="1"/>
      <c r="H52" s="1"/>
      <c r="I52" s="1"/>
      <c r="J52" s="1"/>
      <c r="K52" s="1"/>
      <c r="L52" s="1"/>
      <c r="M52" s="1"/>
      <c r="N52" s="1"/>
      <c r="O52" s="1"/>
    </row>
    <row r="53" spans="1:16" ht="14.4">
      <c r="A53" s="1"/>
      <c r="F53" s="22"/>
      <c r="G53" s="1"/>
      <c r="H53" s="1"/>
      <c r="I53" s="1"/>
      <c r="J53" s="1"/>
      <c r="K53" s="1"/>
      <c r="L53" s="1"/>
      <c r="M53" s="1"/>
      <c r="N53" s="1"/>
      <c r="O53" s="1"/>
    </row>
    <row r="54" spans="1:16" ht="14.4">
      <c r="A54" s="1"/>
      <c r="B54" s="114" t="s">
        <v>211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6" ht="83.4">
      <c r="A55" s="1"/>
      <c r="B55" s="35" t="s">
        <v>111</v>
      </c>
      <c r="C55" s="36" t="s">
        <v>112</v>
      </c>
      <c r="D55" s="9" t="s">
        <v>113</v>
      </c>
      <c r="E55" s="9" t="s">
        <v>114</v>
      </c>
      <c r="F55" s="36" t="s">
        <v>115</v>
      </c>
      <c r="G55" s="9" t="s">
        <v>113</v>
      </c>
      <c r="H55" s="36" t="s">
        <v>116</v>
      </c>
      <c r="I55" s="9" t="s">
        <v>113</v>
      </c>
      <c r="J55" s="36" t="s">
        <v>117</v>
      </c>
      <c r="K55" s="9" t="s">
        <v>113</v>
      </c>
      <c r="L55" s="37" t="s">
        <v>118</v>
      </c>
      <c r="M55" s="38" t="s">
        <v>119</v>
      </c>
      <c r="N55" s="38" t="s">
        <v>120</v>
      </c>
      <c r="O55" s="4" t="s">
        <v>121</v>
      </c>
      <c r="P55" s="9" t="s">
        <v>122</v>
      </c>
    </row>
    <row r="56" spans="1:16" ht="14.4">
      <c r="A56" s="1"/>
      <c r="B56" s="4" t="s">
        <v>123</v>
      </c>
      <c r="C56" s="39">
        <v>16</v>
      </c>
      <c r="D56" s="39">
        <v>4</v>
      </c>
      <c r="E56" s="4" t="s">
        <v>124</v>
      </c>
      <c r="F56" s="4"/>
      <c r="G56" s="4"/>
      <c r="H56" s="4"/>
      <c r="I56" s="40">
        <v>0</v>
      </c>
      <c r="J56" s="39">
        <f>16*4</f>
        <v>64</v>
      </c>
      <c r="K56" s="39">
        <v>4</v>
      </c>
      <c r="L56" s="4">
        <v>10</v>
      </c>
      <c r="M56" s="41">
        <v>11</v>
      </c>
      <c r="N56" s="4">
        <v>11</v>
      </c>
      <c r="O56" s="4"/>
      <c r="P56" s="4"/>
    </row>
    <row r="57" spans="1:16" ht="14.4">
      <c r="A57" s="1"/>
      <c r="B57" s="4" t="s">
        <v>54</v>
      </c>
      <c r="C57" s="39">
        <v>16</v>
      </c>
      <c r="D57" s="39">
        <v>2</v>
      </c>
      <c r="E57" s="39">
        <v>2007</v>
      </c>
      <c r="F57" s="4"/>
      <c r="G57" s="4"/>
      <c r="H57" s="4"/>
      <c r="I57" s="42">
        <v>0</v>
      </c>
      <c r="J57" s="39">
        <f>16*2</f>
        <v>32</v>
      </c>
      <c r="K57" s="39">
        <v>2</v>
      </c>
      <c r="L57" s="4"/>
      <c r="M57" s="41"/>
      <c r="N57" s="4"/>
      <c r="O57" s="4"/>
      <c r="P57" s="4"/>
    </row>
    <row r="58" spans="1:16" ht="14.4">
      <c r="A58" s="1"/>
      <c r="B58" s="4" t="s">
        <v>77</v>
      </c>
      <c r="C58" s="39">
        <v>16</v>
      </c>
      <c r="D58" s="39">
        <v>1</v>
      </c>
      <c r="E58" s="39">
        <v>2007</v>
      </c>
      <c r="F58" s="4"/>
      <c r="G58" s="4"/>
      <c r="H58" s="4"/>
      <c r="I58" s="42">
        <v>0</v>
      </c>
      <c r="J58" s="4"/>
      <c r="K58" s="4"/>
      <c r="L58" s="4"/>
      <c r="M58" s="41"/>
      <c r="N58" s="4"/>
      <c r="O58" s="4"/>
      <c r="P58" s="4"/>
    </row>
    <row r="59" spans="1:16" ht="14.4">
      <c r="A59" s="1"/>
      <c r="B59" s="4" t="s">
        <v>125</v>
      </c>
      <c r="C59" s="39">
        <v>16</v>
      </c>
      <c r="D59" s="39">
        <v>2</v>
      </c>
      <c r="E59" s="39">
        <v>2008</v>
      </c>
      <c r="F59" s="4"/>
      <c r="G59" s="4"/>
      <c r="H59" s="4"/>
      <c r="I59" s="42">
        <v>0</v>
      </c>
      <c r="J59" s="4"/>
      <c r="K59" s="4"/>
      <c r="L59" s="4"/>
      <c r="M59" s="41"/>
      <c r="N59" s="4"/>
      <c r="O59" s="4"/>
      <c r="P59" s="4"/>
    </row>
    <row r="60" spans="1:16" ht="14.4">
      <c r="A60" s="1"/>
      <c r="B60" s="4" t="s">
        <v>54</v>
      </c>
      <c r="C60" s="39">
        <v>16</v>
      </c>
      <c r="D60" s="39">
        <v>1</v>
      </c>
      <c r="E60" s="39">
        <v>2008</v>
      </c>
      <c r="F60" s="4"/>
      <c r="G60" s="4"/>
      <c r="H60" s="4"/>
      <c r="I60" s="42">
        <v>0</v>
      </c>
      <c r="J60" s="4"/>
      <c r="K60" s="4"/>
      <c r="L60" s="4"/>
      <c r="M60" s="41"/>
      <c r="N60" s="4"/>
      <c r="O60" s="4"/>
      <c r="P60" s="4"/>
    </row>
    <row r="61" spans="1:16" ht="14.4">
      <c r="A61" s="1"/>
      <c r="B61" s="4" t="s">
        <v>126</v>
      </c>
      <c r="C61" s="39">
        <v>16</v>
      </c>
      <c r="D61" s="39">
        <v>1</v>
      </c>
      <c r="E61" s="4" t="s">
        <v>127</v>
      </c>
      <c r="F61" s="4"/>
      <c r="G61" s="4"/>
      <c r="H61" s="4"/>
      <c r="I61" s="42">
        <v>0</v>
      </c>
      <c r="J61" s="39">
        <v>16</v>
      </c>
      <c r="K61" s="39">
        <v>1</v>
      </c>
      <c r="L61" s="4"/>
      <c r="M61" s="41"/>
      <c r="N61" s="4"/>
      <c r="O61" s="4"/>
      <c r="P61" s="4"/>
    </row>
    <row r="62" spans="1:16" ht="14.4">
      <c r="A62" s="1"/>
      <c r="B62" s="43" t="s">
        <v>128</v>
      </c>
      <c r="C62" s="39">
        <v>16</v>
      </c>
      <c r="D62" s="39">
        <v>1</v>
      </c>
      <c r="E62" s="43">
        <v>2011</v>
      </c>
      <c r="F62" s="4"/>
      <c r="G62" s="4"/>
      <c r="H62" s="4"/>
      <c r="I62" s="42">
        <v>0</v>
      </c>
      <c r="J62" s="4"/>
      <c r="K62" s="4"/>
      <c r="L62" s="4"/>
      <c r="M62" s="41"/>
      <c r="N62" s="4"/>
      <c r="O62" s="4"/>
      <c r="P62" s="4"/>
    </row>
    <row r="63" spans="1:16" ht="14.4">
      <c r="A63" s="1"/>
      <c r="B63" s="4" t="s">
        <v>50</v>
      </c>
      <c r="C63" s="39">
        <v>16</v>
      </c>
      <c r="D63" s="39">
        <v>1</v>
      </c>
      <c r="E63" s="44" t="s">
        <v>67</v>
      </c>
      <c r="F63" s="4"/>
      <c r="G63" s="4"/>
      <c r="H63" s="4"/>
      <c r="I63" s="42">
        <v>0</v>
      </c>
      <c r="J63" s="39">
        <v>16</v>
      </c>
      <c r="K63" s="39">
        <v>1</v>
      </c>
      <c r="L63" s="4"/>
      <c r="M63" s="41"/>
      <c r="N63" s="4"/>
      <c r="O63" s="4"/>
      <c r="P63" s="4"/>
    </row>
    <row r="64" spans="1:16" ht="14.4">
      <c r="A64" s="1"/>
      <c r="B64" s="4" t="s">
        <v>66</v>
      </c>
      <c r="C64" s="39">
        <v>16</v>
      </c>
      <c r="D64" s="39">
        <v>1</v>
      </c>
      <c r="E64" s="43" t="s">
        <v>51</v>
      </c>
      <c r="F64" s="4"/>
      <c r="G64" s="4"/>
      <c r="H64" s="4"/>
      <c r="I64" s="45"/>
      <c r="J64" s="4"/>
      <c r="K64" s="4"/>
      <c r="L64" s="4"/>
      <c r="M64" s="41"/>
      <c r="N64" s="4"/>
      <c r="O64" s="4"/>
      <c r="P64" s="4"/>
    </row>
    <row r="65" spans="1:16" ht="14.4">
      <c r="A65" s="1"/>
      <c r="B65" s="4" t="s">
        <v>129</v>
      </c>
      <c r="C65" s="39">
        <v>16</v>
      </c>
      <c r="D65" s="39">
        <v>1</v>
      </c>
      <c r="E65" s="4" t="s">
        <v>130</v>
      </c>
      <c r="F65" s="4"/>
      <c r="G65" s="4"/>
      <c r="H65" s="4"/>
      <c r="I65" s="42">
        <v>0</v>
      </c>
      <c r="J65" s="4"/>
      <c r="K65" s="4"/>
      <c r="L65" s="39"/>
      <c r="M65" s="46"/>
      <c r="N65" s="4"/>
      <c r="O65" s="4"/>
      <c r="P65" s="4"/>
    </row>
    <row r="66" spans="1:16" ht="14.4">
      <c r="A66" s="1"/>
      <c r="B66" s="4" t="s">
        <v>131</v>
      </c>
      <c r="C66" s="39">
        <v>16</v>
      </c>
      <c r="D66" s="39">
        <v>1</v>
      </c>
      <c r="E66" s="43" t="s">
        <v>132</v>
      </c>
      <c r="F66" s="4"/>
      <c r="G66" s="40">
        <v>0</v>
      </c>
      <c r="H66" s="4"/>
      <c r="I66" s="42">
        <v>0</v>
      </c>
      <c r="J66" s="82">
        <v>10</v>
      </c>
      <c r="K66" s="44">
        <v>0</v>
      </c>
      <c r="L66" s="4"/>
      <c r="M66" s="41"/>
      <c r="N66" s="4"/>
      <c r="O66" s="4"/>
      <c r="P66" s="4"/>
    </row>
    <row r="67" spans="1:16" ht="14.4">
      <c r="A67" s="1"/>
      <c r="B67" s="4" t="s">
        <v>54</v>
      </c>
      <c r="C67" s="39">
        <v>16</v>
      </c>
      <c r="D67" s="39">
        <v>1</v>
      </c>
      <c r="E67" s="44" t="s">
        <v>133</v>
      </c>
      <c r="F67" s="4"/>
      <c r="G67" s="42">
        <v>0</v>
      </c>
      <c r="H67" s="4"/>
      <c r="I67" s="42">
        <v>0</v>
      </c>
      <c r="J67" s="44">
        <v>16</v>
      </c>
      <c r="K67" s="43">
        <v>1</v>
      </c>
      <c r="L67" s="4"/>
      <c r="M67" s="41"/>
      <c r="N67" s="4"/>
      <c r="O67" s="4"/>
      <c r="P67" s="4"/>
    </row>
    <row r="68" spans="1:16" ht="14.4">
      <c r="A68" s="1"/>
      <c r="B68" s="4" t="s">
        <v>134</v>
      </c>
      <c r="C68" s="39">
        <v>1</v>
      </c>
      <c r="D68" s="39" t="s">
        <v>85</v>
      </c>
      <c r="E68" s="39">
        <v>2015</v>
      </c>
      <c r="F68" s="4"/>
      <c r="G68" s="42">
        <v>0</v>
      </c>
      <c r="H68" s="4"/>
      <c r="I68" s="42">
        <v>0</v>
      </c>
      <c r="J68" s="4"/>
      <c r="K68" s="4"/>
      <c r="L68" s="4"/>
      <c r="M68" s="41"/>
      <c r="N68" s="39"/>
      <c r="O68" s="4" t="s">
        <v>85</v>
      </c>
      <c r="P68" s="4" t="s">
        <v>85</v>
      </c>
    </row>
    <row r="69" spans="1:16" ht="14.4">
      <c r="A69" s="1"/>
      <c r="B69" s="4" t="s">
        <v>135</v>
      </c>
      <c r="C69" s="39">
        <v>16</v>
      </c>
      <c r="D69" s="39">
        <v>1</v>
      </c>
      <c r="E69" s="4" t="s">
        <v>188</v>
      </c>
      <c r="F69" s="39">
        <v>16</v>
      </c>
      <c r="G69" s="42">
        <v>1</v>
      </c>
      <c r="H69" s="47">
        <v>16</v>
      </c>
      <c r="I69" s="42">
        <v>1</v>
      </c>
      <c r="J69" s="47">
        <v>16</v>
      </c>
      <c r="K69" s="4">
        <v>1</v>
      </c>
      <c r="L69" s="4"/>
      <c r="M69" s="41"/>
      <c r="N69" s="4"/>
      <c r="O69" s="4"/>
      <c r="P69" s="4"/>
    </row>
    <row r="70" spans="1:16" ht="14.4">
      <c r="A70" s="1"/>
      <c r="B70" s="4" t="s">
        <v>136</v>
      </c>
      <c r="C70" s="39">
        <v>16</v>
      </c>
      <c r="D70" s="39">
        <v>1</v>
      </c>
      <c r="E70" s="4" t="s">
        <v>188</v>
      </c>
      <c r="F70" s="39">
        <v>16</v>
      </c>
      <c r="G70" s="42">
        <v>1</v>
      </c>
      <c r="H70" s="48">
        <v>16</v>
      </c>
      <c r="I70" s="42">
        <v>1</v>
      </c>
      <c r="J70" s="4">
        <v>16</v>
      </c>
      <c r="K70" s="4">
        <v>1</v>
      </c>
      <c r="L70" s="4"/>
      <c r="M70" s="41"/>
      <c r="N70" s="4"/>
      <c r="O70" s="4"/>
      <c r="P70" s="4"/>
    </row>
    <row r="71" spans="1:16" ht="14.4">
      <c r="A71" s="1"/>
      <c r="B71" s="49" t="s">
        <v>137</v>
      </c>
      <c r="C71" s="40">
        <v>16</v>
      </c>
      <c r="D71" s="40">
        <v>1</v>
      </c>
      <c r="E71" s="4" t="s">
        <v>138</v>
      </c>
      <c r="F71" s="50" t="s">
        <v>85</v>
      </c>
      <c r="G71" s="42" t="s">
        <v>85</v>
      </c>
      <c r="H71" s="50" t="s">
        <v>85</v>
      </c>
      <c r="I71" s="42">
        <v>0</v>
      </c>
      <c r="J71" s="50"/>
      <c r="K71" s="50"/>
      <c r="L71" s="50"/>
      <c r="M71" s="1"/>
      <c r="N71" s="39"/>
      <c r="O71" s="4" t="s">
        <v>85</v>
      </c>
      <c r="P71" s="4" t="s">
        <v>85</v>
      </c>
    </row>
    <row r="72" spans="1:16" ht="14.4">
      <c r="A72" s="1"/>
      <c r="B72" s="4" t="s">
        <v>129</v>
      </c>
      <c r="C72" s="42">
        <v>16</v>
      </c>
      <c r="D72" s="42">
        <v>1</v>
      </c>
      <c r="E72" s="50" t="s">
        <v>139</v>
      </c>
      <c r="F72" s="42">
        <v>16</v>
      </c>
      <c r="G72" s="42">
        <v>1</v>
      </c>
      <c r="H72" s="45"/>
      <c r="I72" s="45"/>
      <c r="J72" s="45"/>
      <c r="K72" s="45"/>
      <c r="L72" s="42"/>
      <c r="M72" s="51"/>
      <c r="N72" s="4"/>
      <c r="O72" s="4"/>
      <c r="P72" s="4"/>
    </row>
    <row r="73" spans="1:16" ht="14.4">
      <c r="A73" s="1"/>
      <c r="B73" s="4" t="s">
        <v>140</v>
      </c>
      <c r="C73" s="39" t="s">
        <v>85</v>
      </c>
      <c r="D73" s="39">
        <v>0</v>
      </c>
      <c r="E73" s="4" t="s">
        <v>141</v>
      </c>
      <c r="F73" s="4"/>
      <c r="G73" s="39">
        <v>0</v>
      </c>
      <c r="H73" s="39">
        <v>16</v>
      </c>
      <c r="I73" s="39">
        <v>1</v>
      </c>
      <c r="J73" s="48">
        <v>16</v>
      </c>
      <c r="K73" s="4">
        <v>1</v>
      </c>
      <c r="L73" s="4"/>
      <c r="M73" s="4"/>
      <c r="N73" s="4"/>
      <c r="O73" s="4"/>
      <c r="P73" s="4"/>
    </row>
    <row r="74" spans="1:16" ht="14.4">
      <c r="A74" s="1"/>
      <c r="B74" s="4" t="s">
        <v>142</v>
      </c>
      <c r="C74" s="39">
        <v>16</v>
      </c>
      <c r="D74" s="39">
        <v>1</v>
      </c>
      <c r="E74" s="4" t="s">
        <v>143</v>
      </c>
      <c r="F74" s="48">
        <v>16</v>
      </c>
      <c r="G74" s="39">
        <v>1</v>
      </c>
      <c r="H74" s="4"/>
      <c r="I74" s="39">
        <v>0</v>
      </c>
      <c r="J74" s="4"/>
      <c r="K74" s="4"/>
      <c r="L74" s="4"/>
      <c r="M74" s="4"/>
      <c r="N74" s="4"/>
      <c r="O74" s="4"/>
      <c r="P74" s="4"/>
    </row>
    <row r="75" spans="1:16" ht="14.4">
      <c r="A75" s="50"/>
      <c r="B75" s="4" t="s">
        <v>144</v>
      </c>
      <c r="C75" s="39">
        <v>16</v>
      </c>
      <c r="D75" s="39">
        <v>1</v>
      </c>
      <c r="E75" s="4" t="s">
        <v>27</v>
      </c>
      <c r="F75" s="4" t="s">
        <v>85</v>
      </c>
      <c r="G75" s="4" t="s">
        <v>85</v>
      </c>
      <c r="H75" s="4" t="s">
        <v>85</v>
      </c>
      <c r="I75" s="4" t="s">
        <v>85</v>
      </c>
      <c r="J75" s="4" t="s">
        <v>85</v>
      </c>
      <c r="K75" s="4"/>
      <c r="L75" s="39"/>
      <c r="M75" s="39"/>
      <c r="N75" s="4"/>
      <c r="O75" s="4"/>
      <c r="P75" s="4"/>
    </row>
    <row r="76" spans="1:16" ht="14.4">
      <c r="A76" s="1"/>
      <c r="B76" s="4" t="s">
        <v>50</v>
      </c>
      <c r="C76" s="47">
        <v>16</v>
      </c>
      <c r="D76" s="39">
        <v>1</v>
      </c>
      <c r="E76" s="4" t="s">
        <v>197</v>
      </c>
      <c r="F76" s="39">
        <v>16</v>
      </c>
      <c r="G76" s="39">
        <v>1</v>
      </c>
      <c r="H76" s="128">
        <v>16</v>
      </c>
      <c r="I76" s="39"/>
      <c r="J76" s="84">
        <v>6</v>
      </c>
      <c r="K76" s="39"/>
      <c r="L76" s="39"/>
      <c r="M76" s="39"/>
      <c r="N76" s="39"/>
      <c r="O76" s="39"/>
      <c r="P76" s="39"/>
    </row>
    <row r="77" spans="1:16" ht="14.4">
      <c r="A77" s="1"/>
      <c r="B77" s="4" t="s">
        <v>145</v>
      </c>
      <c r="C77" s="52">
        <v>16</v>
      </c>
      <c r="D77" s="53">
        <v>1</v>
      </c>
      <c r="E77" s="54" t="s">
        <v>194</v>
      </c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</row>
    <row r="78" spans="1:16" ht="14.4">
      <c r="A78" s="1"/>
      <c r="B78" s="4" t="s">
        <v>146</v>
      </c>
      <c r="C78" s="53"/>
      <c r="D78" s="55"/>
      <c r="E78" s="56" t="s">
        <v>195</v>
      </c>
      <c r="F78" s="53"/>
      <c r="G78" s="53"/>
      <c r="H78" s="53"/>
      <c r="I78" s="53"/>
      <c r="J78" s="53"/>
      <c r="K78" s="53"/>
      <c r="L78" s="52">
        <v>12</v>
      </c>
      <c r="M78" s="53"/>
      <c r="N78" s="53"/>
      <c r="O78" s="53"/>
      <c r="P78" s="53"/>
    </row>
    <row r="79" spans="1:16" ht="14.4">
      <c r="A79" s="1"/>
      <c r="B79" s="4" t="s">
        <v>147</v>
      </c>
      <c r="C79" s="53">
        <v>16</v>
      </c>
      <c r="D79" s="55">
        <v>1</v>
      </c>
      <c r="E79" s="57" t="s">
        <v>148</v>
      </c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</row>
    <row r="80" spans="1:16" ht="14.4">
      <c r="A80" s="1"/>
      <c r="B80" s="93" t="s">
        <v>203</v>
      </c>
      <c r="C80" s="52"/>
      <c r="D80" s="55"/>
      <c r="E80" s="57">
        <v>2021</v>
      </c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>
        <v>8</v>
      </c>
    </row>
    <row r="81" spans="1:26" ht="14.4">
      <c r="A81" s="1"/>
      <c r="B81" s="93" t="s">
        <v>204</v>
      </c>
      <c r="C81" s="52"/>
      <c r="D81" s="55"/>
      <c r="E81" s="57">
        <v>2021</v>
      </c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>
        <v>8</v>
      </c>
    </row>
    <row r="82" spans="1:26" ht="14.4">
      <c r="A82" s="1"/>
      <c r="B82" s="4" t="s">
        <v>150</v>
      </c>
      <c r="C82" s="53">
        <v>16</v>
      </c>
      <c r="D82" s="55">
        <v>1</v>
      </c>
      <c r="E82" s="57" t="s">
        <v>148</v>
      </c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</row>
    <row r="83" spans="1:26" ht="14.4">
      <c r="A83" s="1"/>
      <c r="B83" s="93" t="s">
        <v>54</v>
      </c>
      <c r="C83" s="52"/>
      <c r="D83" s="55"/>
      <c r="E83" s="57" t="s">
        <v>148</v>
      </c>
      <c r="F83" s="52"/>
      <c r="G83" s="53"/>
      <c r="H83" s="53">
        <v>16</v>
      </c>
      <c r="I83" s="53"/>
      <c r="J83" s="85">
        <v>15</v>
      </c>
      <c r="K83" s="53"/>
      <c r="L83" s="53"/>
      <c r="M83" s="53"/>
      <c r="N83" s="53"/>
      <c r="O83" s="92"/>
      <c r="P83" s="52"/>
    </row>
    <row r="84" spans="1:26" ht="14.4">
      <c r="A84" s="1"/>
      <c r="B84" s="4" t="s">
        <v>198</v>
      </c>
      <c r="C84" s="52"/>
      <c r="D84" s="55"/>
      <c r="E84" s="57">
        <v>2022</v>
      </c>
      <c r="F84" s="53">
        <v>16</v>
      </c>
      <c r="G84" s="53"/>
      <c r="H84" s="53"/>
      <c r="I84" s="53"/>
      <c r="J84" s="53"/>
      <c r="K84" s="53"/>
      <c r="L84" s="53"/>
      <c r="M84" s="53"/>
      <c r="N84" s="97"/>
      <c r="O84" s="98"/>
      <c r="P84" s="92"/>
    </row>
    <row r="85" spans="1:26" ht="27" customHeight="1">
      <c r="A85" s="28"/>
      <c r="B85" s="4" t="s">
        <v>151</v>
      </c>
      <c r="C85" s="52"/>
      <c r="D85" s="55"/>
      <c r="E85" s="57" t="s">
        <v>148</v>
      </c>
      <c r="F85" s="52"/>
      <c r="G85" s="53"/>
      <c r="H85" s="53"/>
      <c r="I85" s="53"/>
      <c r="J85" s="53"/>
      <c r="K85" s="53"/>
      <c r="L85" s="53"/>
      <c r="M85" s="53"/>
      <c r="N85" s="53"/>
      <c r="O85" s="99">
        <f>3+2</f>
        <v>5</v>
      </c>
      <c r="P85" s="98"/>
    </row>
    <row r="86" spans="1:26" ht="14.4">
      <c r="A86" s="1"/>
      <c r="B86" s="4" t="s">
        <v>186</v>
      </c>
      <c r="C86" s="129">
        <v>16</v>
      </c>
      <c r="D86" s="55">
        <v>1</v>
      </c>
      <c r="E86" s="86">
        <v>44682</v>
      </c>
      <c r="F86" s="52"/>
      <c r="G86" s="53"/>
      <c r="H86" s="53"/>
      <c r="I86" s="53"/>
      <c r="J86" s="53"/>
      <c r="K86" s="53"/>
      <c r="L86" s="53"/>
      <c r="M86" s="53"/>
      <c r="N86" s="53"/>
      <c r="O86" s="53"/>
      <c r="P86" s="100"/>
    </row>
    <row r="87" spans="1:26" ht="14.4">
      <c r="A87" s="1"/>
      <c r="B87" s="90" t="s">
        <v>187</v>
      </c>
      <c r="C87" s="92"/>
      <c r="D87" s="55"/>
      <c r="E87" s="57"/>
      <c r="F87" s="53">
        <v>16</v>
      </c>
      <c r="G87" s="53"/>
      <c r="H87" s="53"/>
      <c r="I87" s="53"/>
      <c r="J87" s="53"/>
      <c r="K87" s="53"/>
      <c r="L87" s="53"/>
      <c r="M87" s="53"/>
      <c r="N87" s="53"/>
      <c r="O87" s="53"/>
      <c r="P87" s="53"/>
    </row>
    <row r="88" spans="1:26" ht="20.399999999999999">
      <c r="A88" s="1"/>
      <c r="B88" s="91" t="s">
        <v>202</v>
      </c>
      <c r="C88" s="96"/>
      <c r="D88" s="55"/>
      <c r="E88" s="57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>
        <f>4+4+4</f>
        <v>12</v>
      </c>
    </row>
    <row r="89" spans="1:26" ht="14.4">
      <c r="A89" s="1"/>
      <c r="B89" s="115" t="s">
        <v>319</v>
      </c>
      <c r="C89" s="130">
        <v>16</v>
      </c>
      <c r="D89" s="55">
        <v>1</v>
      </c>
      <c r="E89" s="86">
        <v>44866</v>
      </c>
      <c r="F89" s="85">
        <v>1</v>
      </c>
      <c r="G89" s="53"/>
      <c r="H89" s="53"/>
      <c r="I89" s="53"/>
      <c r="J89" s="53"/>
      <c r="K89" s="53"/>
      <c r="L89" s="53"/>
      <c r="M89" s="53"/>
      <c r="N89" s="85">
        <v>16</v>
      </c>
      <c r="O89" s="53">
        <v>1</v>
      </c>
      <c r="P89" s="53"/>
    </row>
    <row r="90" spans="1:26" ht="14.4">
      <c r="A90" s="1"/>
      <c r="B90" s="115" t="s">
        <v>322</v>
      </c>
      <c r="C90" s="130"/>
      <c r="D90" s="55"/>
      <c r="E90" s="86">
        <v>45170</v>
      </c>
      <c r="F90" s="131"/>
      <c r="G90" s="53"/>
      <c r="H90" s="53"/>
      <c r="I90" s="53"/>
      <c r="J90" s="53"/>
      <c r="K90" s="53"/>
      <c r="L90" s="53"/>
      <c r="M90" s="85">
        <v>7</v>
      </c>
      <c r="N90" s="131"/>
      <c r="O90" s="53"/>
      <c r="P90" s="53"/>
    </row>
    <row r="91" spans="1:26" ht="14.4">
      <c r="A91" s="1"/>
      <c r="B91" s="115" t="s">
        <v>320</v>
      </c>
      <c r="C91" s="130">
        <v>6</v>
      </c>
      <c r="D91" s="55"/>
      <c r="E91" s="86">
        <v>45200</v>
      </c>
      <c r="F91" s="53"/>
      <c r="G91" s="53"/>
      <c r="H91" s="53"/>
      <c r="I91" s="53"/>
      <c r="J91" s="53"/>
      <c r="K91" s="53"/>
      <c r="L91" s="53"/>
      <c r="M91" s="53"/>
      <c r="N91" s="131"/>
      <c r="O91" s="53"/>
      <c r="P91" s="53"/>
    </row>
    <row r="92" spans="1:26" ht="14.4">
      <c r="A92" s="1"/>
      <c r="B92" s="4" t="s">
        <v>152</v>
      </c>
      <c r="C92" s="53">
        <f>SUM(C60:C91)+C56*D56+C57*D57+C58*D58+C59*D59</f>
        <v>471</v>
      </c>
      <c r="D92" s="55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</row>
    <row r="93" spans="1:26" ht="14.4">
      <c r="A93" s="1"/>
      <c r="B93" s="59" t="s">
        <v>153</v>
      </c>
      <c r="C93" s="60">
        <f>C92+F93+H93+J93+L93+N93+M93+O93+P93</f>
        <v>988</v>
      </c>
      <c r="D93" s="58">
        <f>SUM(D56:D92)</f>
        <v>29</v>
      </c>
      <c r="E93" s="57"/>
      <c r="F93" s="53">
        <f t="shared" ref="F93:P93" si="0">SUM(F56:F92)</f>
        <v>113</v>
      </c>
      <c r="G93" s="53">
        <f t="shared" si="0"/>
        <v>5</v>
      </c>
      <c r="H93" s="53">
        <f t="shared" si="0"/>
        <v>80</v>
      </c>
      <c r="I93" s="53">
        <f t="shared" si="0"/>
        <v>3</v>
      </c>
      <c r="J93" s="53">
        <f t="shared" si="0"/>
        <v>223</v>
      </c>
      <c r="K93" s="53">
        <f t="shared" si="0"/>
        <v>12</v>
      </c>
      <c r="L93" s="53">
        <f t="shared" si="0"/>
        <v>22</v>
      </c>
      <c r="M93" s="53">
        <f t="shared" si="0"/>
        <v>18</v>
      </c>
      <c r="N93" s="53">
        <f t="shared" si="0"/>
        <v>27</v>
      </c>
      <c r="O93" s="53">
        <f t="shared" si="0"/>
        <v>6</v>
      </c>
      <c r="P93" s="53">
        <f t="shared" si="0"/>
        <v>28</v>
      </c>
    </row>
    <row r="94" spans="1:26" ht="14.4">
      <c r="A94" s="1"/>
      <c r="B94" s="1"/>
      <c r="C94" s="119"/>
      <c r="D94" s="1"/>
      <c r="E94" s="1"/>
      <c r="F94" s="1" t="s">
        <v>154</v>
      </c>
      <c r="G94" s="1"/>
      <c r="H94" s="1" t="s">
        <v>155</v>
      </c>
      <c r="I94" s="1"/>
      <c r="J94" s="1" t="s">
        <v>156</v>
      </c>
      <c r="K94" s="1"/>
      <c r="L94" s="1" t="s">
        <v>157</v>
      </c>
      <c r="M94" s="1" t="s">
        <v>158</v>
      </c>
      <c r="N94" s="1" t="s">
        <v>159</v>
      </c>
      <c r="O94" s="1" t="s">
        <v>121</v>
      </c>
      <c r="P94" s="61" t="s">
        <v>160</v>
      </c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4.4">
      <c r="A95" s="5"/>
      <c r="B95" s="1"/>
      <c r="C95" s="1"/>
      <c r="D95" s="1"/>
      <c r="E95" s="1"/>
      <c r="F95" s="62" t="s">
        <v>161</v>
      </c>
      <c r="H95" s="1"/>
      <c r="I95" s="1"/>
      <c r="J95" s="1"/>
      <c r="K95" s="1"/>
      <c r="L95" s="1"/>
      <c r="M95" s="1"/>
      <c r="N95" s="1"/>
      <c r="O95" s="1"/>
    </row>
    <row r="96" spans="1:26" ht="43.2">
      <c r="A96" s="1"/>
      <c r="B96" s="63" t="s">
        <v>162</v>
      </c>
      <c r="C96" s="64" t="s">
        <v>163</v>
      </c>
      <c r="D96" s="64" t="s">
        <v>164</v>
      </c>
      <c r="E96" s="5"/>
      <c r="F96" s="5"/>
      <c r="G96" s="5"/>
      <c r="H96" s="10"/>
      <c r="I96" s="5"/>
      <c r="J96" s="5"/>
      <c r="K96" s="5"/>
      <c r="L96" s="5"/>
      <c r="M96" s="5"/>
      <c r="N96" s="5"/>
      <c r="O96" s="5"/>
      <c r="P96" s="10"/>
    </row>
    <row r="97" spans="1:15" ht="14.4">
      <c r="A97" s="1"/>
      <c r="B97" s="4" t="s">
        <v>57</v>
      </c>
      <c r="C97" s="39">
        <v>8</v>
      </c>
      <c r="D97" s="39">
        <v>1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4.4">
      <c r="A98" s="1"/>
      <c r="B98" s="4" t="s">
        <v>165</v>
      </c>
      <c r="C98" s="39">
        <v>16</v>
      </c>
      <c r="D98" s="39">
        <v>2</v>
      </c>
      <c r="E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4.4">
      <c r="A99" s="1"/>
      <c r="B99" s="4" t="s">
        <v>166</v>
      </c>
      <c r="C99" s="39">
        <v>7</v>
      </c>
      <c r="D99" s="39">
        <v>0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4.4">
      <c r="A100" s="1"/>
      <c r="B100" s="4" t="s">
        <v>167</v>
      </c>
      <c r="C100" s="39">
        <v>8</v>
      </c>
      <c r="D100" s="39">
        <v>1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4.4">
      <c r="A101" s="1"/>
      <c r="B101" s="49" t="s">
        <v>84</v>
      </c>
      <c r="C101" s="40">
        <v>16</v>
      </c>
      <c r="D101" s="40">
        <v>2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4.4">
      <c r="A102" s="1"/>
      <c r="B102" s="65" t="s">
        <v>168</v>
      </c>
      <c r="C102" s="47">
        <v>8</v>
      </c>
      <c r="D102" s="65">
        <v>1</v>
      </c>
      <c r="E102" s="1"/>
      <c r="H102" s="1"/>
      <c r="I102" s="1"/>
      <c r="J102" s="1"/>
      <c r="K102" s="1"/>
      <c r="L102" s="1"/>
      <c r="M102" s="1"/>
      <c r="N102" s="1"/>
      <c r="O102" s="1"/>
    </row>
    <row r="103" spans="1:15" ht="14.4">
      <c r="A103" s="1"/>
      <c r="B103" s="65" t="s">
        <v>169</v>
      </c>
      <c r="C103" s="47">
        <v>8</v>
      </c>
      <c r="D103" s="65">
        <v>1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9.8">
      <c r="A104" s="1"/>
      <c r="B104" s="65" t="s">
        <v>170</v>
      </c>
      <c r="C104" s="39">
        <v>50</v>
      </c>
      <c r="D104" s="66">
        <f>SUM(D97:D103)</f>
        <v>8</v>
      </c>
      <c r="E104" s="1"/>
      <c r="F104" s="133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4.4">
      <c r="A105" s="1"/>
      <c r="B105" s="1"/>
      <c r="C105" s="1"/>
      <c r="D105" s="1"/>
      <c r="E105" s="1"/>
      <c r="G105" s="1"/>
      <c r="H105" s="10"/>
      <c r="I105" s="137"/>
      <c r="J105" s="10"/>
      <c r="K105" s="137"/>
      <c r="L105" s="10"/>
      <c r="M105" s="138"/>
      <c r="N105" s="1"/>
      <c r="O105" s="1"/>
    </row>
    <row r="106" spans="1:15" ht="14.4">
      <c r="A106" s="127"/>
      <c r="B106" s="143" t="s">
        <v>323</v>
      </c>
      <c r="C106" s="127"/>
      <c r="D106" s="127"/>
      <c r="E106" s="127"/>
      <c r="G106" s="127"/>
      <c r="H106" s="136"/>
      <c r="I106" s="137"/>
      <c r="J106" s="136"/>
      <c r="K106" s="137"/>
      <c r="L106" s="136"/>
      <c r="M106" s="138"/>
      <c r="N106" s="127"/>
      <c r="O106" s="127"/>
    </row>
    <row r="107" spans="1:15" ht="15.75" customHeight="1">
      <c r="A107" s="127"/>
      <c r="B107" s="142" t="s">
        <v>324</v>
      </c>
      <c r="C107" s="127"/>
      <c r="D107" s="127"/>
      <c r="E107" s="127"/>
      <c r="G107" s="127"/>
      <c r="H107" s="127"/>
      <c r="I107" s="139"/>
      <c r="J107" s="140"/>
      <c r="K107" s="127"/>
      <c r="L107" s="127"/>
      <c r="M107" s="127"/>
      <c r="N107" s="127"/>
      <c r="O107" s="127"/>
    </row>
    <row r="108" spans="1:15" ht="15.75" customHeight="1">
      <c r="A108" s="127"/>
      <c r="B108" s="142" t="s">
        <v>192</v>
      </c>
      <c r="C108" s="127"/>
      <c r="D108" s="127"/>
      <c r="E108" s="127"/>
      <c r="F108" s="127"/>
      <c r="G108" s="127"/>
      <c r="H108" s="127"/>
      <c r="I108" s="127"/>
      <c r="J108" s="127"/>
      <c r="K108" s="127"/>
      <c r="L108" s="127" t="s">
        <v>171</v>
      </c>
      <c r="M108" s="127"/>
      <c r="N108" s="127"/>
      <c r="O108" s="127"/>
    </row>
    <row r="109" spans="1:15" ht="15.75" customHeight="1">
      <c r="B109" s="142" t="s">
        <v>193</v>
      </c>
      <c r="C109" s="127"/>
      <c r="D109" s="127"/>
      <c r="E109" s="127"/>
      <c r="F109" s="127"/>
      <c r="G109" s="127"/>
      <c r="H109" s="127"/>
      <c r="I109" s="127"/>
      <c r="J109" s="127"/>
      <c r="K109" s="127"/>
      <c r="L109" s="150" t="s">
        <v>261</v>
      </c>
      <c r="M109" s="145"/>
      <c r="N109" s="145"/>
      <c r="O109" s="145"/>
    </row>
    <row r="110" spans="1:15" ht="15.75" customHeight="1">
      <c r="B110" s="135" t="s">
        <v>201</v>
      </c>
    </row>
    <row r="111" spans="1:15" ht="15.75" customHeight="1">
      <c r="B111" s="141" t="s">
        <v>325</v>
      </c>
    </row>
    <row r="112" spans="1:15" ht="15.75" customHeight="1">
      <c r="B112" s="141" t="s">
        <v>326</v>
      </c>
    </row>
    <row r="113" spans="2:2" ht="15.75" customHeight="1">
      <c r="B113" s="134" t="s">
        <v>328</v>
      </c>
    </row>
    <row r="114" spans="2:2" ht="15.75" customHeight="1">
      <c r="B114" s="143" t="s">
        <v>327</v>
      </c>
    </row>
  </sheetData>
  <mergeCells count="4">
    <mergeCell ref="C2:H2"/>
    <mergeCell ref="B48:C48"/>
    <mergeCell ref="H44:I44"/>
    <mergeCell ref="L109:O109"/>
  </mergeCells>
  <hyperlinks>
    <hyperlink ref="B110" r:id="rId1" display="https://синтез.москва/%D0%B4%D0%B0%D0%BD%D0%BD%D1%8B%D0%B5/2022/%D0%AF%D0%B4%D1%80%D0%B0_%D0%A1%D0%B8%D0%BD%D1%82%D0%B5%D0%B7%D0%B0_%D0%BF%D0%BE%D0%B4%D1%80%D0%B0%D0%B7%D0%B4%D0%B5%D0%BB%D0%B5%D0%BD%D0%B8%D1%8F_%D0%98%D0%92%D0%94%D0%98%D0%92%D0%9E_%D0%9C%D0%BE%D1%81%D0%BA%D0%B2%D0%B0_%D0%A0%D0%BE%D1%81%D1%81%D0%B8%D1%8F.xlsx" xr:uid="{09C8C354-9DE4-4F37-8141-D8EA19663ADB}"/>
  </hyperlinks>
  <pageMargins left="0.7" right="0.7" top="0.75" bottom="0.75" header="0.3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E0759-AD2F-47FE-9C64-39D64FD36745}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T1005"/>
  <sheetViews>
    <sheetView topLeftCell="A86" workbookViewId="0"/>
  </sheetViews>
  <sheetFormatPr defaultColWidth="14.44140625" defaultRowHeight="15.75" customHeight="1"/>
  <sheetData>
    <row r="1" spans="1:20" ht="14.4">
      <c r="A1" s="1"/>
      <c r="B1" s="1"/>
      <c r="C1" s="1"/>
      <c r="D1" s="1"/>
      <c r="E1" s="1"/>
      <c r="F1" s="1"/>
      <c r="G1" s="153" t="s">
        <v>172</v>
      </c>
      <c r="H1" s="145"/>
      <c r="I1" s="145"/>
      <c r="J1" s="145"/>
      <c r="K1" s="145"/>
      <c r="L1" s="145"/>
      <c r="M1" s="1"/>
      <c r="N1" s="1"/>
      <c r="O1" s="1"/>
      <c r="P1" s="1"/>
      <c r="Q1" s="1"/>
      <c r="R1" s="1"/>
      <c r="S1" s="1"/>
      <c r="T1" s="1"/>
    </row>
    <row r="2" spans="1:20" ht="14.4">
      <c r="A2" s="1"/>
      <c r="B2" s="1"/>
      <c r="C2" s="1"/>
      <c r="D2" s="1"/>
      <c r="E2" s="1"/>
      <c r="F2" s="1"/>
      <c r="G2" s="1"/>
      <c r="H2" s="68" t="s">
        <v>173</v>
      </c>
      <c r="I2" s="69" t="s">
        <v>174</v>
      </c>
      <c r="J2" s="67" t="s">
        <v>175</v>
      </c>
      <c r="K2" s="70" t="s">
        <v>176</v>
      </c>
      <c r="L2" s="1"/>
      <c r="M2" s="1"/>
      <c r="N2" s="1"/>
      <c r="O2" s="1"/>
      <c r="P2" s="1"/>
      <c r="Q2" s="1"/>
      <c r="R2" s="1"/>
      <c r="S2" s="1"/>
      <c r="T2" s="1"/>
    </row>
    <row r="3" spans="1:20" ht="14.4">
      <c r="A3" s="1"/>
      <c r="B3" s="1"/>
      <c r="C3" s="1"/>
      <c r="D3" s="1"/>
      <c r="E3" s="1"/>
      <c r="F3" s="1"/>
      <c r="G3" s="1"/>
      <c r="H3" s="67">
        <v>143</v>
      </c>
      <c r="I3" s="71" t="s">
        <v>177</v>
      </c>
      <c r="J3" s="72"/>
      <c r="K3" s="73"/>
      <c r="L3" s="1"/>
      <c r="M3" s="1"/>
      <c r="N3" s="1"/>
      <c r="O3" s="1"/>
      <c r="P3" s="1"/>
      <c r="Q3" s="1"/>
      <c r="R3" s="1"/>
      <c r="S3" s="1"/>
      <c r="T3" s="1"/>
    </row>
    <row r="4" spans="1:20" ht="14.4">
      <c r="A4" s="1"/>
      <c r="B4" s="1"/>
      <c r="C4" s="1"/>
      <c r="D4" s="1"/>
      <c r="E4" s="1"/>
      <c r="F4" s="1"/>
      <c r="G4" s="1"/>
      <c r="H4" s="67">
        <v>142</v>
      </c>
      <c r="I4" s="71" t="s">
        <v>177</v>
      </c>
      <c r="J4" s="72"/>
      <c r="K4" s="73"/>
      <c r="L4" s="1"/>
      <c r="M4" s="1"/>
      <c r="N4" s="1"/>
      <c r="O4" s="1"/>
      <c r="P4" s="1"/>
      <c r="Q4" s="1"/>
      <c r="R4" s="1"/>
      <c r="S4" s="1"/>
      <c r="T4" s="1"/>
    </row>
    <row r="5" spans="1:20" ht="14.4">
      <c r="A5" s="1"/>
      <c r="B5" s="1"/>
      <c r="C5" s="1"/>
      <c r="D5" s="1"/>
      <c r="E5" s="1"/>
      <c r="F5" s="1"/>
      <c r="G5" s="1"/>
      <c r="H5" s="67">
        <v>141</v>
      </c>
      <c r="I5" s="71" t="s">
        <v>177</v>
      </c>
      <c r="J5" s="72"/>
      <c r="K5" s="73" t="s">
        <v>121</v>
      </c>
      <c r="L5" s="1"/>
      <c r="M5" s="1"/>
      <c r="N5" s="1"/>
      <c r="O5" s="1"/>
      <c r="P5" s="1"/>
      <c r="Q5" s="1"/>
      <c r="R5" s="1"/>
      <c r="S5" s="1"/>
      <c r="T5" s="1"/>
    </row>
    <row r="6" spans="1:20" ht="14.4">
      <c r="A6" s="1"/>
      <c r="B6" s="1"/>
      <c r="C6" s="1"/>
      <c r="D6" s="1"/>
      <c r="E6" s="1"/>
      <c r="F6" s="1"/>
      <c r="G6" s="1"/>
      <c r="H6" s="67">
        <v>140</v>
      </c>
      <c r="I6" s="71" t="s">
        <v>177</v>
      </c>
      <c r="J6" s="72">
        <v>97</v>
      </c>
      <c r="K6" s="152" t="s">
        <v>39</v>
      </c>
      <c r="L6" s="1"/>
      <c r="M6" s="1"/>
      <c r="N6" s="1"/>
      <c r="O6" s="1"/>
      <c r="P6" s="1"/>
      <c r="Q6" s="1"/>
      <c r="R6" s="1"/>
      <c r="S6" s="1"/>
      <c r="T6" s="1"/>
    </row>
    <row r="7" spans="1:20" ht="14.4">
      <c r="A7" s="1"/>
      <c r="B7" s="1"/>
      <c r="C7" s="1"/>
      <c r="D7" s="1"/>
      <c r="E7" s="1"/>
      <c r="F7" s="1"/>
      <c r="G7" s="1"/>
      <c r="H7" s="67">
        <v>139</v>
      </c>
      <c r="I7" s="71" t="s">
        <v>177</v>
      </c>
      <c r="J7" s="72">
        <v>96</v>
      </c>
      <c r="K7" s="145"/>
      <c r="L7" s="1"/>
      <c r="M7" s="1"/>
      <c r="N7" s="1"/>
      <c r="O7" s="1"/>
      <c r="P7" s="1"/>
      <c r="Q7" s="1"/>
      <c r="R7" s="1"/>
      <c r="S7" s="1"/>
      <c r="T7" s="1"/>
    </row>
    <row r="8" spans="1:20" ht="14.4">
      <c r="A8" s="1"/>
      <c r="B8" s="1"/>
      <c r="C8" s="1"/>
      <c r="D8" s="1"/>
      <c r="E8" s="1"/>
      <c r="F8" s="1"/>
      <c r="G8" s="1"/>
      <c r="H8" s="67">
        <v>138</v>
      </c>
      <c r="I8" s="71" t="s">
        <v>177</v>
      </c>
      <c r="J8" s="72">
        <v>95</v>
      </c>
      <c r="K8" s="145"/>
      <c r="L8" s="1"/>
      <c r="M8" s="1"/>
      <c r="N8" s="1"/>
      <c r="O8" s="1"/>
      <c r="P8" s="1"/>
      <c r="Q8" s="1"/>
      <c r="R8" s="1"/>
      <c r="S8" s="1"/>
      <c r="T8" s="1"/>
    </row>
    <row r="9" spans="1:20" ht="14.4">
      <c r="A9" s="1"/>
      <c r="B9" s="1"/>
      <c r="C9" s="1"/>
      <c r="D9" s="1"/>
      <c r="E9" s="1"/>
      <c r="F9" s="1"/>
      <c r="G9" s="1"/>
      <c r="H9" s="67">
        <v>137</v>
      </c>
      <c r="I9" s="71" t="s">
        <v>177</v>
      </c>
      <c r="J9" s="72">
        <v>94</v>
      </c>
      <c r="K9" s="145"/>
      <c r="L9" s="1"/>
      <c r="M9" s="1"/>
      <c r="N9" s="1"/>
      <c r="O9" s="1"/>
      <c r="P9" s="1"/>
      <c r="Q9" s="1"/>
      <c r="R9" s="1"/>
      <c r="S9" s="1"/>
      <c r="T9" s="1"/>
    </row>
    <row r="10" spans="1:20" ht="14.4">
      <c r="A10" s="1"/>
      <c r="B10" s="1"/>
      <c r="C10" s="1"/>
      <c r="D10" s="1"/>
      <c r="E10" s="1"/>
      <c r="F10" s="1"/>
      <c r="G10" s="1"/>
      <c r="H10" s="67">
        <v>136</v>
      </c>
      <c r="I10" s="71" t="s">
        <v>177</v>
      </c>
      <c r="J10" s="72">
        <v>93</v>
      </c>
      <c r="K10" s="145"/>
      <c r="L10" s="1"/>
      <c r="M10" s="1"/>
      <c r="N10" s="1"/>
      <c r="O10" s="1"/>
      <c r="P10" s="1"/>
      <c r="Q10" s="1"/>
      <c r="R10" s="1"/>
      <c r="S10" s="1"/>
      <c r="T10" s="1"/>
    </row>
    <row r="11" spans="1:20" ht="14.4">
      <c r="A11" s="1"/>
      <c r="B11" s="1"/>
      <c r="C11" s="1"/>
      <c r="D11" s="1"/>
      <c r="E11" s="1"/>
      <c r="F11" s="1"/>
      <c r="G11" s="1"/>
      <c r="H11" s="67">
        <v>135</v>
      </c>
      <c r="I11" s="71" t="s">
        <v>177</v>
      </c>
      <c r="J11" s="72">
        <v>92</v>
      </c>
      <c r="K11" s="145"/>
      <c r="L11" s="1"/>
      <c r="M11" s="1"/>
      <c r="N11" s="1"/>
      <c r="O11" s="1"/>
      <c r="P11" s="1"/>
      <c r="Q11" s="1"/>
      <c r="R11" s="1"/>
      <c r="S11" s="1"/>
      <c r="T11" s="1"/>
    </row>
    <row r="12" spans="1:20" ht="14.4">
      <c r="A12" s="1"/>
      <c r="B12" s="1"/>
      <c r="C12" s="1"/>
      <c r="D12" s="1"/>
      <c r="E12" s="1"/>
      <c r="F12" s="1"/>
      <c r="G12" s="1"/>
      <c r="H12" s="67">
        <v>134</v>
      </c>
      <c r="I12" s="71" t="s">
        <v>177</v>
      </c>
      <c r="J12" s="72">
        <v>91</v>
      </c>
      <c r="K12" s="145"/>
      <c r="L12" s="1"/>
      <c r="M12" s="1"/>
      <c r="N12" s="1"/>
      <c r="O12" s="1"/>
      <c r="P12" s="1"/>
      <c r="Q12" s="1"/>
      <c r="R12" s="1"/>
      <c r="S12" s="1"/>
      <c r="T12" s="1"/>
    </row>
    <row r="13" spans="1:20" ht="14.4">
      <c r="A13" s="1"/>
      <c r="B13" s="1"/>
      <c r="C13" s="1"/>
      <c r="D13" s="1"/>
      <c r="E13" s="1"/>
      <c r="F13" s="1"/>
      <c r="G13" s="1"/>
      <c r="H13" s="67">
        <v>133</v>
      </c>
      <c r="I13" s="71" t="s">
        <v>177</v>
      </c>
      <c r="J13" s="72">
        <v>90</v>
      </c>
      <c r="K13" s="145"/>
      <c r="L13" s="1"/>
      <c r="M13" s="1"/>
      <c r="N13" s="1"/>
      <c r="O13" s="1"/>
      <c r="P13" s="1"/>
      <c r="Q13" s="1"/>
      <c r="R13" s="1"/>
      <c r="S13" s="1"/>
      <c r="T13" s="1"/>
    </row>
    <row r="14" spans="1:20" ht="14.4">
      <c r="A14" s="1"/>
      <c r="B14" s="1"/>
      <c r="C14" s="1"/>
      <c r="D14" s="1"/>
      <c r="E14" s="1"/>
      <c r="F14" s="1"/>
      <c r="G14" s="1"/>
      <c r="H14" s="67">
        <v>132</v>
      </c>
      <c r="I14" s="71" t="s">
        <v>177</v>
      </c>
      <c r="J14" s="72">
        <v>89</v>
      </c>
      <c r="K14" s="145"/>
      <c r="L14" s="1"/>
      <c r="M14" s="1"/>
      <c r="N14" s="1"/>
      <c r="O14" s="1"/>
      <c r="P14" s="1"/>
      <c r="Q14" s="1"/>
      <c r="R14" s="1"/>
      <c r="S14" s="1"/>
      <c r="T14" s="1"/>
    </row>
    <row r="15" spans="1:20" ht="14.4">
      <c r="A15" s="1"/>
      <c r="B15" s="1"/>
      <c r="C15" s="1"/>
      <c r="D15" s="1"/>
      <c r="E15" s="1"/>
      <c r="F15" s="1"/>
      <c r="G15" s="1"/>
      <c r="H15" s="67">
        <v>131</v>
      </c>
      <c r="I15" s="71" t="s">
        <v>177</v>
      </c>
      <c r="J15" s="72">
        <v>88</v>
      </c>
      <c r="K15" s="145"/>
      <c r="L15" s="1"/>
      <c r="M15" s="1"/>
      <c r="N15" s="1"/>
      <c r="O15" s="1"/>
      <c r="P15" s="1"/>
      <c r="Q15" s="1"/>
      <c r="R15" s="1"/>
      <c r="S15" s="1"/>
      <c r="T15" s="1"/>
    </row>
    <row r="16" spans="1:20" ht="14.4">
      <c r="A16" s="1"/>
      <c r="B16" s="1"/>
      <c r="C16" s="1"/>
      <c r="D16" s="1"/>
      <c r="E16" s="1"/>
      <c r="F16" s="1"/>
      <c r="G16" s="1"/>
      <c r="H16" s="67">
        <v>130</v>
      </c>
      <c r="I16" s="71" t="s">
        <v>177</v>
      </c>
      <c r="J16" s="72">
        <v>87</v>
      </c>
      <c r="K16" s="145"/>
      <c r="L16" s="1"/>
      <c r="M16" s="1"/>
      <c r="N16" s="1"/>
      <c r="O16" s="1"/>
      <c r="P16" s="1"/>
      <c r="Q16" s="1"/>
      <c r="R16" s="1"/>
      <c r="S16" s="1"/>
      <c r="T16" s="1"/>
    </row>
    <row r="17" spans="1:20" ht="14.4">
      <c r="A17" s="1"/>
      <c r="B17" s="1"/>
      <c r="C17" s="1"/>
      <c r="D17" s="1"/>
      <c r="E17" s="1"/>
      <c r="F17" s="1"/>
      <c r="G17" s="1"/>
      <c r="H17" s="67">
        <v>129</v>
      </c>
      <c r="I17" s="71" t="s">
        <v>177</v>
      </c>
      <c r="J17" s="74">
        <v>86</v>
      </c>
      <c r="K17" s="152" t="s">
        <v>36</v>
      </c>
      <c r="L17" s="1"/>
      <c r="M17" s="1"/>
      <c r="N17" s="1"/>
      <c r="O17" s="1"/>
      <c r="P17" s="1"/>
      <c r="Q17" s="1"/>
      <c r="R17" s="1"/>
      <c r="S17" s="1"/>
      <c r="T17" s="1"/>
    </row>
    <row r="18" spans="1:20" ht="14.4">
      <c r="A18" s="1"/>
      <c r="B18" s="1"/>
      <c r="C18" s="1"/>
      <c r="D18" s="1"/>
      <c r="E18" s="1"/>
      <c r="F18" s="1"/>
      <c r="G18" s="1"/>
      <c r="H18" s="67">
        <v>128</v>
      </c>
      <c r="I18" s="71" t="s">
        <v>177</v>
      </c>
      <c r="J18" s="74">
        <v>85</v>
      </c>
      <c r="K18" s="145"/>
      <c r="L18" s="1"/>
      <c r="M18" s="1"/>
      <c r="N18" s="1"/>
      <c r="O18" s="1"/>
      <c r="P18" s="1"/>
      <c r="Q18" s="1"/>
      <c r="R18" s="1"/>
      <c r="S18" s="1"/>
      <c r="T18" s="1"/>
    </row>
    <row r="19" spans="1:20" ht="14.4">
      <c r="A19" s="1"/>
      <c r="B19" s="1"/>
      <c r="C19" s="1"/>
      <c r="D19" s="1"/>
      <c r="E19" s="1"/>
      <c r="F19" s="1"/>
      <c r="G19" s="1"/>
      <c r="H19" s="67">
        <v>127</v>
      </c>
      <c r="I19" s="71" t="s">
        <v>177</v>
      </c>
      <c r="J19" s="74">
        <v>84</v>
      </c>
      <c r="K19" s="145"/>
      <c r="L19" s="1"/>
      <c r="M19" s="1"/>
      <c r="N19" s="1"/>
      <c r="O19" s="1"/>
      <c r="P19" s="1"/>
      <c r="Q19" s="1"/>
      <c r="R19" s="1"/>
      <c r="S19" s="1"/>
      <c r="T19" s="1"/>
    </row>
    <row r="20" spans="1:20" ht="14.4">
      <c r="A20" s="1"/>
      <c r="B20" s="1"/>
      <c r="C20" s="1"/>
      <c r="D20" s="1"/>
      <c r="E20" s="1"/>
      <c r="F20" s="1"/>
      <c r="G20" s="1"/>
      <c r="H20" s="67">
        <v>126</v>
      </c>
      <c r="I20" s="71" t="s">
        <v>177</v>
      </c>
      <c r="J20" s="74">
        <v>83</v>
      </c>
      <c r="K20" s="145"/>
      <c r="L20" s="1"/>
      <c r="M20" s="1"/>
      <c r="N20" s="1"/>
      <c r="O20" s="1"/>
      <c r="P20" s="1"/>
      <c r="Q20" s="1"/>
      <c r="R20" s="1"/>
      <c r="S20" s="1"/>
      <c r="T20" s="1"/>
    </row>
    <row r="21" spans="1:20" ht="14.4">
      <c r="A21" s="1"/>
      <c r="B21" s="1"/>
      <c r="C21" s="1"/>
      <c r="D21" s="1"/>
      <c r="E21" s="1"/>
      <c r="F21" s="1"/>
      <c r="G21" s="1"/>
      <c r="H21" s="67">
        <v>125</v>
      </c>
      <c r="I21" s="71" t="s">
        <v>177</v>
      </c>
      <c r="J21" s="74">
        <v>82</v>
      </c>
      <c r="K21" s="145"/>
      <c r="L21" s="1"/>
      <c r="M21" s="1"/>
      <c r="N21" s="1"/>
      <c r="O21" s="1"/>
      <c r="P21" s="1"/>
      <c r="Q21" s="1"/>
      <c r="R21" s="1"/>
      <c r="S21" s="1"/>
      <c r="T21" s="1"/>
    </row>
    <row r="22" spans="1:20" ht="14.4">
      <c r="A22" s="1"/>
      <c r="B22" s="1"/>
      <c r="C22" s="1"/>
      <c r="D22" s="1"/>
      <c r="E22" s="1"/>
      <c r="F22" s="1"/>
      <c r="G22" s="1"/>
      <c r="H22" s="67">
        <v>124</v>
      </c>
      <c r="I22" s="71" t="s">
        <v>177</v>
      </c>
      <c r="J22" s="74">
        <v>81</v>
      </c>
      <c r="K22" s="145"/>
      <c r="L22" s="1"/>
      <c r="M22" s="1"/>
      <c r="N22" s="1"/>
      <c r="O22" s="1"/>
      <c r="P22" s="1"/>
      <c r="Q22" s="1"/>
      <c r="R22" s="1"/>
      <c r="S22" s="1"/>
      <c r="T22" s="1"/>
    </row>
    <row r="23" spans="1:20" ht="14.4">
      <c r="A23" s="1"/>
      <c r="B23" s="1"/>
      <c r="C23" s="1"/>
      <c r="D23" s="1"/>
      <c r="E23" s="1"/>
      <c r="F23" s="1"/>
      <c r="G23" s="1"/>
      <c r="H23" s="67">
        <v>123</v>
      </c>
      <c r="I23" s="71" t="s">
        <v>177</v>
      </c>
      <c r="J23" s="74">
        <v>80</v>
      </c>
      <c r="K23" s="145"/>
      <c r="L23" s="1"/>
      <c r="M23" s="1"/>
      <c r="N23" s="1"/>
      <c r="O23" s="1"/>
      <c r="P23" s="1"/>
      <c r="Q23" s="1"/>
      <c r="R23" s="1"/>
      <c r="S23" s="1"/>
      <c r="T23" s="1"/>
    </row>
    <row r="24" spans="1:20" ht="14.4">
      <c r="A24" s="1"/>
      <c r="B24" s="1"/>
      <c r="C24" s="1"/>
      <c r="D24" s="1"/>
      <c r="E24" s="1"/>
      <c r="F24" s="1"/>
      <c r="G24" s="1"/>
      <c r="H24" s="67">
        <v>122</v>
      </c>
      <c r="I24" s="71" t="s">
        <v>177</v>
      </c>
      <c r="J24" s="74">
        <v>79</v>
      </c>
      <c r="K24" s="145"/>
      <c r="L24" s="1"/>
      <c r="M24" s="1"/>
      <c r="N24" s="1"/>
      <c r="O24" s="1"/>
      <c r="P24" s="1"/>
      <c r="Q24" s="1"/>
      <c r="R24" s="1"/>
      <c r="S24" s="1"/>
      <c r="T24" s="1"/>
    </row>
    <row r="25" spans="1:20" ht="14.4">
      <c r="A25" s="1"/>
      <c r="B25" s="1"/>
      <c r="C25" s="1"/>
      <c r="D25" s="1"/>
      <c r="E25" s="1"/>
      <c r="F25" s="1"/>
      <c r="G25" s="1"/>
      <c r="H25" s="67">
        <v>121</v>
      </c>
      <c r="I25" s="71" t="s">
        <v>177</v>
      </c>
      <c r="J25" s="74">
        <v>78</v>
      </c>
      <c r="K25" s="145"/>
      <c r="L25" s="1"/>
      <c r="M25" s="1"/>
      <c r="N25" s="1"/>
      <c r="O25" s="1"/>
      <c r="P25" s="1"/>
      <c r="Q25" s="1"/>
      <c r="R25" s="1"/>
      <c r="S25" s="1"/>
      <c r="T25" s="1"/>
    </row>
    <row r="26" spans="1:20" ht="14.4">
      <c r="A26" s="1"/>
      <c r="B26" s="1"/>
      <c r="C26" s="1"/>
      <c r="D26" s="1"/>
      <c r="E26" s="1"/>
      <c r="F26" s="1"/>
      <c r="G26" s="1"/>
      <c r="H26" s="67">
        <v>120</v>
      </c>
      <c r="I26" s="71" t="s">
        <v>177</v>
      </c>
      <c r="J26" s="74">
        <v>77</v>
      </c>
      <c r="K26" s="145"/>
      <c r="L26" s="1"/>
      <c r="M26" s="1"/>
      <c r="N26" s="1"/>
      <c r="O26" s="1"/>
      <c r="P26" s="1"/>
      <c r="Q26" s="1"/>
      <c r="R26" s="1"/>
      <c r="S26" s="1"/>
      <c r="T26" s="1"/>
    </row>
    <row r="27" spans="1:20" ht="14.4">
      <c r="A27" s="1"/>
      <c r="B27" s="1"/>
      <c r="C27" s="1"/>
      <c r="D27" s="1"/>
      <c r="E27" s="1"/>
      <c r="F27" s="1"/>
      <c r="G27" s="1"/>
      <c r="H27" s="67">
        <v>119</v>
      </c>
      <c r="I27" s="71" t="s">
        <v>177</v>
      </c>
      <c r="J27" s="74">
        <v>76</v>
      </c>
      <c r="K27" s="145"/>
      <c r="L27" s="1"/>
      <c r="M27" s="1"/>
      <c r="N27" s="1"/>
      <c r="O27" s="1"/>
      <c r="P27" s="1"/>
      <c r="Q27" s="1"/>
      <c r="R27" s="1"/>
      <c r="S27" s="1"/>
      <c r="T27" s="1"/>
    </row>
    <row r="28" spans="1:20" ht="14.4">
      <c r="A28" s="1"/>
      <c r="B28" s="1"/>
      <c r="C28" s="1"/>
      <c r="D28" s="1"/>
      <c r="E28" s="1"/>
      <c r="F28" s="1"/>
      <c r="G28" s="1"/>
      <c r="H28" s="67">
        <v>118</v>
      </c>
      <c r="I28" s="71" t="s">
        <v>177</v>
      </c>
      <c r="J28" s="75">
        <v>75</v>
      </c>
      <c r="K28" s="73"/>
      <c r="L28" s="1"/>
      <c r="M28" s="1"/>
      <c r="N28" s="1"/>
      <c r="O28" s="1"/>
      <c r="P28" s="1"/>
      <c r="Q28" s="1"/>
      <c r="R28" s="1"/>
      <c r="S28" s="1"/>
      <c r="T28" s="1"/>
    </row>
    <row r="29" spans="1:20" ht="14.4">
      <c r="A29" s="1"/>
      <c r="B29" s="1"/>
      <c r="C29" s="1"/>
      <c r="D29" s="1"/>
      <c r="E29" s="1"/>
      <c r="F29" s="1"/>
      <c r="G29" s="1"/>
      <c r="H29" s="67">
        <v>117</v>
      </c>
      <c r="I29" s="71" t="s">
        <v>177</v>
      </c>
      <c r="J29" s="75">
        <v>74</v>
      </c>
      <c r="K29" s="152" t="s">
        <v>32</v>
      </c>
      <c r="L29" s="1"/>
      <c r="M29" s="1"/>
      <c r="N29" s="1"/>
      <c r="O29" s="1"/>
      <c r="P29" s="1"/>
      <c r="Q29" s="1"/>
      <c r="R29" s="1"/>
      <c r="S29" s="1"/>
      <c r="T29" s="1"/>
    </row>
    <row r="30" spans="1:20" ht="14.4">
      <c r="A30" s="1"/>
      <c r="B30" s="1"/>
      <c r="C30" s="1"/>
      <c r="D30" s="1"/>
      <c r="E30" s="1"/>
      <c r="F30" s="1"/>
      <c r="G30" s="1"/>
      <c r="H30" s="76">
        <v>116</v>
      </c>
      <c r="I30" s="71" t="s">
        <v>177</v>
      </c>
      <c r="J30" s="75">
        <v>73</v>
      </c>
      <c r="K30" s="145"/>
      <c r="L30" s="1"/>
      <c r="M30" s="1"/>
      <c r="N30" s="1"/>
      <c r="O30" s="1"/>
      <c r="P30" s="1"/>
      <c r="Q30" s="1"/>
      <c r="R30" s="1"/>
      <c r="S30" s="1"/>
      <c r="T30" s="1"/>
    </row>
    <row r="31" spans="1:20" ht="14.4">
      <c r="A31" s="1"/>
      <c r="B31" s="1"/>
      <c r="C31" s="1"/>
      <c r="D31" s="1"/>
      <c r="E31" s="1"/>
      <c r="F31" s="1"/>
      <c r="G31" s="1"/>
      <c r="H31" s="76">
        <v>115</v>
      </c>
      <c r="I31" s="71" t="s">
        <v>177</v>
      </c>
      <c r="J31" s="75">
        <v>72</v>
      </c>
      <c r="K31" s="145"/>
      <c r="L31" s="1"/>
      <c r="M31" s="1"/>
      <c r="N31" s="1"/>
      <c r="O31" s="1"/>
      <c r="P31" s="1"/>
      <c r="Q31" s="1"/>
      <c r="R31" s="1"/>
      <c r="S31" s="1"/>
      <c r="T31" s="1"/>
    </row>
    <row r="32" spans="1:20" ht="14.4">
      <c r="A32" s="1"/>
      <c r="B32" s="1"/>
      <c r="C32" s="1"/>
      <c r="D32" s="1"/>
      <c r="E32" s="1"/>
      <c r="F32" s="1"/>
      <c r="G32" s="1"/>
      <c r="H32" s="76">
        <v>114</v>
      </c>
      <c r="I32" s="71" t="s">
        <v>177</v>
      </c>
      <c r="J32" s="75">
        <v>71</v>
      </c>
      <c r="K32" s="145"/>
      <c r="L32" s="1"/>
      <c r="M32" s="1"/>
      <c r="N32" s="1"/>
      <c r="O32" s="1"/>
      <c r="P32" s="1"/>
      <c r="Q32" s="1"/>
      <c r="R32" s="1"/>
      <c r="S32" s="1"/>
      <c r="T32" s="1"/>
    </row>
    <row r="33" spans="1:20" ht="14.4">
      <c r="A33" s="1"/>
      <c r="B33" s="1"/>
      <c r="C33" s="1"/>
      <c r="D33" s="1"/>
      <c r="E33" s="1"/>
      <c r="F33" s="1"/>
      <c r="G33" s="1"/>
      <c r="H33" s="76">
        <v>113</v>
      </c>
      <c r="I33" s="71" t="s">
        <v>177</v>
      </c>
      <c r="J33" s="75">
        <v>70</v>
      </c>
      <c r="K33" s="145"/>
      <c r="L33" s="1"/>
      <c r="M33" s="1"/>
      <c r="N33" s="1"/>
      <c r="O33" s="1"/>
      <c r="P33" s="1"/>
      <c r="Q33" s="1"/>
      <c r="R33" s="1"/>
      <c r="S33" s="1"/>
      <c r="T33" s="1"/>
    </row>
    <row r="34" spans="1:20" ht="14.4">
      <c r="A34" s="1"/>
      <c r="B34" s="1"/>
      <c r="C34" s="1"/>
      <c r="D34" s="1"/>
      <c r="E34" s="1"/>
      <c r="F34" s="1"/>
      <c r="G34" s="1"/>
      <c r="H34" s="76">
        <v>112</v>
      </c>
      <c r="I34" s="71" t="s">
        <v>177</v>
      </c>
      <c r="J34" s="75">
        <v>69</v>
      </c>
      <c r="K34" s="145"/>
      <c r="L34" s="1"/>
      <c r="M34" s="1"/>
      <c r="N34" s="1"/>
      <c r="O34" s="1"/>
      <c r="P34" s="1"/>
      <c r="Q34" s="1"/>
      <c r="R34" s="1"/>
      <c r="S34" s="1"/>
      <c r="T34" s="1"/>
    </row>
    <row r="35" spans="1:20" ht="14.4">
      <c r="A35" s="1"/>
      <c r="B35" s="1"/>
      <c r="C35" s="1"/>
      <c r="D35" s="1"/>
      <c r="E35" s="1"/>
      <c r="F35" s="1"/>
      <c r="G35" s="1"/>
      <c r="H35" s="76">
        <v>111</v>
      </c>
      <c r="I35" s="71" t="s">
        <v>177</v>
      </c>
      <c r="J35" s="75">
        <v>68</v>
      </c>
      <c r="K35" s="145"/>
      <c r="L35" s="1"/>
      <c r="M35" s="1"/>
      <c r="N35" s="1"/>
      <c r="O35" s="1"/>
      <c r="P35" s="1"/>
      <c r="Q35" s="1"/>
      <c r="R35" s="1"/>
      <c r="S35" s="1"/>
      <c r="T35" s="1"/>
    </row>
    <row r="36" spans="1:20" ht="14.4">
      <c r="A36" s="1"/>
      <c r="B36" s="1"/>
      <c r="C36" s="1"/>
      <c r="D36" s="1"/>
      <c r="E36" s="1"/>
      <c r="F36" s="1"/>
      <c r="G36" s="1"/>
      <c r="H36" s="76">
        <v>110</v>
      </c>
      <c r="I36" s="71" t="s">
        <v>177</v>
      </c>
      <c r="J36" s="75">
        <v>67</v>
      </c>
      <c r="K36" s="145"/>
      <c r="L36" s="1"/>
      <c r="M36" s="1"/>
      <c r="N36" s="1"/>
      <c r="O36" s="1"/>
      <c r="P36" s="1"/>
      <c r="Q36" s="1"/>
      <c r="R36" s="1"/>
      <c r="S36" s="1"/>
      <c r="T36" s="1"/>
    </row>
    <row r="37" spans="1:20" ht="14.4">
      <c r="A37" s="1"/>
      <c r="B37" s="1"/>
      <c r="C37" s="1"/>
      <c r="D37" s="1"/>
      <c r="E37" s="1"/>
      <c r="F37" s="1"/>
      <c r="G37" s="1"/>
      <c r="H37" s="76">
        <v>109</v>
      </c>
      <c r="I37" s="71" t="s">
        <v>177</v>
      </c>
      <c r="J37" s="75">
        <v>66</v>
      </c>
      <c r="K37" s="145"/>
      <c r="L37" s="1"/>
      <c r="M37" s="1"/>
      <c r="N37" s="1"/>
      <c r="O37" s="1"/>
      <c r="P37" s="1"/>
      <c r="Q37" s="1"/>
      <c r="R37" s="1"/>
      <c r="S37" s="1"/>
      <c r="T37" s="1"/>
    </row>
    <row r="38" spans="1:20" ht="14.4">
      <c r="A38" s="1"/>
      <c r="B38" s="1"/>
      <c r="C38" s="1"/>
      <c r="D38" s="1"/>
      <c r="E38" s="1"/>
      <c r="F38" s="1"/>
      <c r="G38" s="1"/>
      <c r="H38" s="76">
        <v>108</v>
      </c>
      <c r="I38" s="71" t="s">
        <v>177</v>
      </c>
      <c r="J38" s="75">
        <v>65</v>
      </c>
      <c r="K38" s="145"/>
      <c r="L38" s="1"/>
      <c r="M38" s="1"/>
      <c r="N38" s="1"/>
      <c r="O38" s="1"/>
      <c r="P38" s="1"/>
      <c r="Q38" s="1"/>
      <c r="R38" s="1"/>
      <c r="S38" s="1"/>
      <c r="T38" s="1"/>
    </row>
    <row r="39" spans="1:20" ht="14.4">
      <c r="A39" s="71" t="s">
        <v>177</v>
      </c>
      <c r="B39" s="71" t="s">
        <v>177</v>
      </c>
      <c r="C39" s="71" t="s">
        <v>177</v>
      </c>
      <c r="D39" s="71" t="s">
        <v>177</v>
      </c>
      <c r="E39" s="71" t="s">
        <v>177</v>
      </c>
      <c r="F39" s="71" t="s">
        <v>177</v>
      </c>
      <c r="G39" s="71" t="s">
        <v>177</v>
      </c>
      <c r="H39" s="76">
        <v>107</v>
      </c>
      <c r="I39" s="71" t="s">
        <v>177</v>
      </c>
      <c r="J39" s="72">
        <v>64</v>
      </c>
      <c r="K39" s="151" t="s">
        <v>178</v>
      </c>
      <c r="L39" s="71" t="s">
        <v>177</v>
      </c>
      <c r="M39" s="1"/>
      <c r="N39" s="1"/>
      <c r="O39" s="1"/>
      <c r="P39" s="1"/>
      <c r="Q39" s="1"/>
      <c r="R39" s="1"/>
      <c r="S39" s="1"/>
      <c r="T39" s="1"/>
    </row>
    <row r="40" spans="1:20" ht="14.4">
      <c r="A40" s="71" t="s">
        <v>177</v>
      </c>
      <c r="B40" s="71" t="s">
        <v>177</v>
      </c>
      <c r="C40" s="71" t="s">
        <v>177</v>
      </c>
      <c r="D40" s="71" t="s">
        <v>177</v>
      </c>
      <c r="E40" s="71" t="s">
        <v>177</v>
      </c>
      <c r="F40" s="71" t="s">
        <v>177</v>
      </c>
      <c r="G40" s="71" t="s">
        <v>177</v>
      </c>
      <c r="H40" s="76">
        <v>106</v>
      </c>
      <c r="I40" s="71" t="s">
        <v>177</v>
      </c>
      <c r="J40" s="72">
        <v>63</v>
      </c>
      <c r="K40" s="145"/>
      <c r="L40" s="71" t="s">
        <v>177</v>
      </c>
      <c r="M40" s="1"/>
      <c r="N40" s="1"/>
      <c r="O40" s="1"/>
      <c r="P40" s="1"/>
      <c r="Q40" s="1"/>
      <c r="R40" s="1"/>
      <c r="S40" s="1"/>
      <c r="T40" s="1"/>
    </row>
    <row r="41" spans="1:20" ht="14.4">
      <c r="A41" s="71" t="s">
        <v>177</v>
      </c>
      <c r="B41" s="71" t="s">
        <v>177</v>
      </c>
      <c r="C41" s="71" t="s">
        <v>177</v>
      </c>
      <c r="D41" s="71" t="s">
        <v>177</v>
      </c>
      <c r="E41" s="71" t="s">
        <v>177</v>
      </c>
      <c r="F41" s="71" t="s">
        <v>177</v>
      </c>
      <c r="G41" s="71" t="s">
        <v>177</v>
      </c>
      <c r="H41" s="76">
        <v>105</v>
      </c>
      <c r="I41" s="71" t="s">
        <v>177</v>
      </c>
      <c r="J41" s="72">
        <v>62</v>
      </c>
      <c r="K41" s="145"/>
      <c r="L41" s="71" t="s">
        <v>177</v>
      </c>
      <c r="M41" s="1"/>
      <c r="N41" s="1"/>
      <c r="O41" s="1"/>
      <c r="P41" s="1"/>
      <c r="Q41" s="1"/>
      <c r="R41" s="1"/>
      <c r="S41" s="1"/>
      <c r="T41" s="1"/>
    </row>
    <row r="42" spans="1:20" ht="14.4">
      <c r="A42" s="71" t="s">
        <v>177</v>
      </c>
      <c r="B42" s="71" t="s">
        <v>177</v>
      </c>
      <c r="C42" s="71" t="s">
        <v>177</v>
      </c>
      <c r="D42" s="71" t="s">
        <v>177</v>
      </c>
      <c r="E42" s="71" t="s">
        <v>177</v>
      </c>
      <c r="F42" s="71" t="s">
        <v>177</v>
      </c>
      <c r="G42" s="71" t="s">
        <v>177</v>
      </c>
      <c r="H42" s="76">
        <v>104</v>
      </c>
      <c r="I42" s="71" t="s">
        <v>177</v>
      </c>
      <c r="J42" s="72">
        <v>61</v>
      </c>
      <c r="K42" s="145"/>
      <c r="L42" s="71" t="s">
        <v>177</v>
      </c>
      <c r="M42" s="1"/>
      <c r="N42" s="1"/>
      <c r="O42" s="1"/>
      <c r="P42" s="1"/>
      <c r="Q42" s="1"/>
      <c r="R42" s="1"/>
      <c r="S42" s="1"/>
      <c r="T42" s="1"/>
    </row>
    <row r="43" spans="1:20" ht="14.4">
      <c r="A43" s="71" t="s">
        <v>177</v>
      </c>
      <c r="B43" s="71" t="s">
        <v>177</v>
      </c>
      <c r="C43" s="71" t="s">
        <v>177</v>
      </c>
      <c r="D43" s="71" t="s">
        <v>177</v>
      </c>
      <c r="E43" s="71" t="s">
        <v>177</v>
      </c>
      <c r="F43" s="71" t="s">
        <v>177</v>
      </c>
      <c r="G43" s="71" t="s">
        <v>177</v>
      </c>
      <c r="H43" s="76">
        <v>103</v>
      </c>
      <c r="I43" s="71" t="s">
        <v>177</v>
      </c>
      <c r="J43" s="72">
        <v>60</v>
      </c>
      <c r="K43" s="145"/>
      <c r="L43" s="71" t="s">
        <v>177</v>
      </c>
      <c r="M43" s="1"/>
      <c r="N43" s="1"/>
      <c r="O43" s="1"/>
      <c r="P43" s="1"/>
      <c r="Q43" s="1"/>
      <c r="R43" s="1"/>
      <c r="S43" s="1"/>
      <c r="T43" s="1"/>
    </row>
    <row r="44" spans="1:20" ht="14.4">
      <c r="A44" s="71" t="s">
        <v>177</v>
      </c>
      <c r="B44" s="71" t="s">
        <v>177</v>
      </c>
      <c r="C44" s="71" t="s">
        <v>177</v>
      </c>
      <c r="D44" s="71" t="s">
        <v>177</v>
      </c>
      <c r="E44" s="71" t="s">
        <v>177</v>
      </c>
      <c r="F44" s="71" t="s">
        <v>177</v>
      </c>
      <c r="G44" s="71" t="s">
        <v>177</v>
      </c>
      <c r="H44" s="76">
        <v>102</v>
      </c>
      <c r="I44" s="71" t="s">
        <v>177</v>
      </c>
      <c r="J44" s="72">
        <v>59</v>
      </c>
      <c r="K44" s="145"/>
      <c r="L44" s="71" t="s">
        <v>177</v>
      </c>
      <c r="M44" s="1"/>
      <c r="N44" s="1"/>
      <c r="O44" s="1"/>
      <c r="P44" s="1"/>
      <c r="Q44" s="1"/>
      <c r="R44" s="1"/>
      <c r="S44" s="1"/>
      <c r="T44" s="1"/>
    </row>
    <row r="45" spans="1:20" ht="14.4">
      <c r="A45" s="71" t="s">
        <v>177</v>
      </c>
      <c r="B45" s="71" t="s">
        <v>177</v>
      </c>
      <c r="C45" s="71" t="s">
        <v>177</v>
      </c>
      <c r="D45" s="71" t="s">
        <v>177</v>
      </c>
      <c r="E45" s="71" t="s">
        <v>177</v>
      </c>
      <c r="F45" s="71" t="s">
        <v>177</v>
      </c>
      <c r="G45" s="71" t="s">
        <v>177</v>
      </c>
      <c r="H45" s="76">
        <v>101</v>
      </c>
      <c r="I45" s="71" t="s">
        <v>177</v>
      </c>
      <c r="J45" s="72">
        <v>58</v>
      </c>
      <c r="K45" s="145"/>
      <c r="L45" s="71" t="s">
        <v>177</v>
      </c>
      <c r="M45" s="76" t="s">
        <v>179</v>
      </c>
      <c r="N45" s="1"/>
      <c r="O45" s="1"/>
      <c r="P45" s="1"/>
      <c r="Q45" s="1"/>
      <c r="R45" s="1"/>
      <c r="S45" s="1"/>
      <c r="T45" s="1"/>
    </row>
    <row r="46" spans="1:20" ht="14.4">
      <c r="A46" s="71" t="s">
        <v>177</v>
      </c>
      <c r="B46" s="71" t="s">
        <v>177</v>
      </c>
      <c r="C46" s="71" t="s">
        <v>177</v>
      </c>
      <c r="D46" s="71" t="s">
        <v>177</v>
      </c>
      <c r="E46" s="71" t="s">
        <v>177</v>
      </c>
      <c r="F46" s="71" t="s">
        <v>177</v>
      </c>
      <c r="G46" s="71" t="s">
        <v>177</v>
      </c>
      <c r="H46" s="76">
        <v>100</v>
      </c>
      <c r="I46" s="71" t="s">
        <v>177</v>
      </c>
      <c r="J46" s="72">
        <v>57</v>
      </c>
      <c r="K46" s="145"/>
      <c r="L46" s="71" t="s">
        <v>177</v>
      </c>
      <c r="M46" s="71" t="s">
        <v>177</v>
      </c>
      <c r="N46" s="1"/>
      <c r="O46" s="1"/>
      <c r="P46" s="1"/>
      <c r="Q46" s="1"/>
      <c r="R46" s="1"/>
      <c r="S46" s="1"/>
      <c r="T46" s="1"/>
    </row>
    <row r="47" spans="1:20" ht="14.4">
      <c r="A47" s="71" t="s">
        <v>177</v>
      </c>
      <c r="B47" s="71" t="s">
        <v>177</v>
      </c>
      <c r="C47" s="71" t="s">
        <v>177</v>
      </c>
      <c r="D47" s="71" t="s">
        <v>177</v>
      </c>
      <c r="E47" s="71" t="s">
        <v>177</v>
      </c>
      <c r="F47" s="71" t="s">
        <v>177</v>
      </c>
      <c r="G47" s="71" t="s">
        <v>177</v>
      </c>
      <c r="H47" s="76">
        <v>99</v>
      </c>
      <c r="I47" s="71" t="s">
        <v>177</v>
      </c>
      <c r="J47" s="72">
        <v>56</v>
      </c>
      <c r="K47" s="145"/>
      <c r="L47" s="71" t="s">
        <v>177</v>
      </c>
      <c r="M47" s="71" t="s">
        <v>177</v>
      </c>
      <c r="N47" s="1"/>
      <c r="O47" s="1"/>
      <c r="P47" s="1"/>
      <c r="Q47" s="1"/>
      <c r="R47" s="1"/>
      <c r="S47" s="1"/>
      <c r="T47" s="1"/>
    </row>
    <row r="48" spans="1:20" ht="14.4">
      <c r="A48" s="71" t="s">
        <v>177</v>
      </c>
      <c r="B48" s="71" t="s">
        <v>177</v>
      </c>
      <c r="C48" s="71" t="s">
        <v>177</v>
      </c>
      <c r="D48" s="71" t="s">
        <v>177</v>
      </c>
      <c r="E48" s="71" t="s">
        <v>177</v>
      </c>
      <c r="F48" s="71" t="s">
        <v>177</v>
      </c>
      <c r="G48" s="71" t="s">
        <v>177</v>
      </c>
      <c r="H48" s="76">
        <v>98</v>
      </c>
      <c r="I48" s="71" t="s">
        <v>177</v>
      </c>
      <c r="J48" s="72">
        <v>55</v>
      </c>
      <c r="K48" s="145"/>
      <c r="L48" s="71" t="s">
        <v>177</v>
      </c>
      <c r="M48" s="71" t="s">
        <v>177</v>
      </c>
      <c r="N48" s="1"/>
      <c r="O48" s="1"/>
      <c r="P48" s="1"/>
      <c r="Q48" s="1"/>
      <c r="R48" s="1"/>
      <c r="S48" s="1"/>
      <c r="T48" s="1"/>
    </row>
    <row r="49" spans="1:20" ht="14.4">
      <c r="A49" s="71" t="s">
        <v>177</v>
      </c>
      <c r="B49" s="71" t="s">
        <v>177</v>
      </c>
      <c r="C49" s="71" t="s">
        <v>177</v>
      </c>
      <c r="D49" s="71" t="s">
        <v>177</v>
      </c>
      <c r="E49" s="71" t="s">
        <v>177</v>
      </c>
      <c r="F49" s="71" t="s">
        <v>177</v>
      </c>
      <c r="G49" s="71" t="s">
        <v>177</v>
      </c>
      <c r="H49" s="76">
        <v>97</v>
      </c>
      <c r="I49" s="71" t="s">
        <v>177</v>
      </c>
      <c r="J49" s="72">
        <v>54</v>
      </c>
      <c r="K49" s="145"/>
      <c r="L49" s="71" t="s">
        <v>177</v>
      </c>
      <c r="M49" s="71" t="s">
        <v>177</v>
      </c>
      <c r="N49" s="1"/>
      <c r="O49" s="1"/>
      <c r="P49" s="1"/>
      <c r="Q49" s="1"/>
      <c r="R49" s="1"/>
      <c r="S49" s="1"/>
      <c r="T49" s="1"/>
    </row>
    <row r="50" spans="1:20" ht="14.4">
      <c r="A50" s="71" t="s">
        <v>177</v>
      </c>
      <c r="B50" s="71" t="s">
        <v>177</v>
      </c>
      <c r="C50" s="71" t="s">
        <v>177</v>
      </c>
      <c r="D50" s="71" t="s">
        <v>177</v>
      </c>
      <c r="E50" s="71" t="s">
        <v>177</v>
      </c>
      <c r="F50" s="71" t="s">
        <v>177</v>
      </c>
      <c r="G50" s="71" t="s">
        <v>177</v>
      </c>
      <c r="H50" s="76">
        <v>96</v>
      </c>
      <c r="I50" s="71" t="s">
        <v>177</v>
      </c>
      <c r="J50" s="72">
        <v>53</v>
      </c>
      <c r="K50" s="145"/>
      <c r="L50" s="71" t="s">
        <v>177</v>
      </c>
      <c r="M50" s="71" t="s">
        <v>177</v>
      </c>
      <c r="N50" s="1"/>
      <c r="O50" s="1"/>
      <c r="P50" s="1"/>
      <c r="Q50" s="1"/>
      <c r="R50" s="1"/>
      <c r="S50" s="1"/>
      <c r="T50" s="1"/>
    </row>
    <row r="51" spans="1:20" ht="14.4">
      <c r="A51" s="71" t="s">
        <v>177</v>
      </c>
      <c r="B51" s="71" t="s">
        <v>177</v>
      </c>
      <c r="C51" s="71" t="s">
        <v>177</v>
      </c>
      <c r="D51" s="71" t="s">
        <v>177</v>
      </c>
      <c r="E51" s="71" t="s">
        <v>177</v>
      </c>
      <c r="F51" s="71" t="s">
        <v>177</v>
      </c>
      <c r="G51" s="71" t="s">
        <v>177</v>
      </c>
      <c r="H51" s="76">
        <v>95</v>
      </c>
      <c r="I51" s="71" t="s">
        <v>177</v>
      </c>
      <c r="J51" s="72">
        <v>52</v>
      </c>
      <c r="K51" s="145"/>
      <c r="L51" s="71" t="s">
        <v>177</v>
      </c>
      <c r="M51" s="71" t="s">
        <v>177</v>
      </c>
      <c r="N51" s="1"/>
      <c r="O51" s="71"/>
      <c r="P51" s="1"/>
      <c r="Q51" s="1"/>
      <c r="R51" s="1"/>
      <c r="S51" s="1"/>
      <c r="T51" s="1"/>
    </row>
    <row r="52" spans="1:20" ht="14.4">
      <c r="A52" s="71" t="s">
        <v>177</v>
      </c>
      <c r="B52" s="71" t="s">
        <v>177</v>
      </c>
      <c r="C52" s="71" t="s">
        <v>177</v>
      </c>
      <c r="D52" s="71" t="s">
        <v>177</v>
      </c>
      <c r="E52" s="71" t="s">
        <v>177</v>
      </c>
      <c r="F52" s="71" t="s">
        <v>177</v>
      </c>
      <c r="G52" s="71" t="s">
        <v>177</v>
      </c>
      <c r="H52" s="76">
        <v>94</v>
      </c>
      <c r="I52" s="71" t="s">
        <v>177</v>
      </c>
      <c r="J52" s="72">
        <v>51</v>
      </c>
      <c r="K52" s="145"/>
      <c r="L52" s="71" t="s">
        <v>177</v>
      </c>
      <c r="M52" s="71" t="s">
        <v>177</v>
      </c>
      <c r="N52" s="76" t="s">
        <v>179</v>
      </c>
      <c r="O52" s="71"/>
      <c r="P52" s="1"/>
      <c r="Q52" s="1"/>
      <c r="R52" s="1"/>
      <c r="S52" s="1"/>
      <c r="T52" s="1"/>
    </row>
    <row r="53" spans="1:20" ht="14.4">
      <c r="A53" s="71" t="s">
        <v>177</v>
      </c>
      <c r="B53" s="71" t="s">
        <v>177</v>
      </c>
      <c r="C53" s="71" t="s">
        <v>177</v>
      </c>
      <c r="D53" s="71" t="s">
        <v>177</v>
      </c>
      <c r="E53" s="71" t="s">
        <v>177</v>
      </c>
      <c r="F53" s="71" t="s">
        <v>177</v>
      </c>
      <c r="G53" s="71" t="s">
        <v>177</v>
      </c>
      <c r="H53" s="76">
        <v>93</v>
      </c>
      <c r="I53" s="71" t="s">
        <v>177</v>
      </c>
      <c r="J53" s="72">
        <v>50</v>
      </c>
      <c r="K53" s="145"/>
      <c r="L53" s="71" t="s">
        <v>177</v>
      </c>
      <c r="M53" s="71" t="s">
        <v>177</v>
      </c>
      <c r="N53" s="71" t="s">
        <v>177</v>
      </c>
      <c r="O53" s="71"/>
      <c r="P53" s="1"/>
      <c r="Q53" s="1"/>
      <c r="R53" s="1"/>
      <c r="S53" s="1"/>
      <c r="T53" s="1"/>
    </row>
    <row r="54" spans="1:20" ht="14.4">
      <c r="A54" s="71" t="s">
        <v>177</v>
      </c>
      <c r="B54" s="71" t="s">
        <v>177</v>
      </c>
      <c r="C54" s="71" t="s">
        <v>177</v>
      </c>
      <c r="D54" s="71" t="s">
        <v>177</v>
      </c>
      <c r="E54" s="71" t="s">
        <v>177</v>
      </c>
      <c r="F54" s="71" t="s">
        <v>177</v>
      </c>
      <c r="G54" s="71" t="s">
        <v>177</v>
      </c>
      <c r="H54" s="76">
        <v>92</v>
      </c>
      <c r="I54" s="71" t="s">
        <v>177</v>
      </c>
      <c r="J54" s="72">
        <v>49</v>
      </c>
      <c r="K54" s="145"/>
      <c r="L54" s="71" t="s">
        <v>177</v>
      </c>
      <c r="M54" s="71" t="s">
        <v>177</v>
      </c>
      <c r="N54" s="71" t="s">
        <v>177</v>
      </c>
      <c r="O54" s="71"/>
      <c r="P54" s="1"/>
      <c r="Q54" s="1"/>
      <c r="R54" s="1"/>
      <c r="S54" s="1"/>
      <c r="T54" s="1"/>
    </row>
    <row r="55" spans="1:20" ht="14.4">
      <c r="A55" s="71"/>
      <c r="B55" s="71"/>
      <c r="C55" s="71"/>
      <c r="D55" s="71"/>
      <c r="E55" s="71"/>
      <c r="F55" s="71"/>
      <c r="G55" s="71"/>
      <c r="H55" s="76">
        <v>91</v>
      </c>
      <c r="I55" s="71" t="s">
        <v>177</v>
      </c>
      <c r="J55" s="77">
        <v>48</v>
      </c>
      <c r="K55" s="151" t="s">
        <v>180</v>
      </c>
      <c r="L55" s="71"/>
      <c r="M55" s="71"/>
      <c r="N55" s="71"/>
      <c r="O55" s="71"/>
      <c r="P55" s="1"/>
      <c r="Q55" s="1"/>
      <c r="R55" s="1"/>
      <c r="S55" s="1"/>
      <c r="T55" s="1"/>
    </row>
    <row r="56" spans="1:20" ht="14.4">
      <c r="A56" s="71"/>
      <c r="B56" s="71"/>
      <c r="C56" s="71"/>
      <c r="D56" s="71"/>
      <c r="E56" s="71"/>
      <c r="F56" s="71"/>
      <c r="G56" s="71"/>
      <c r="H56" s="76">
        <v>90</v>
      </c>
      <c r="I56" s="71" t="s">
        <v>177</v>
      </c>
      <c r="J56" s="77">
        <v>47</v>
      </c>
      <c r="K56" s="145"/>
      <c r="L56" s="71"/>
      <c r="M56" s="71"/>
      <c r="N56" s="71"/>
      <c r="O56" s="71"/>
      <c r="P56" s="1"/>
      <c r="Q56" s="1"/>
      <c r="R56" s="1"/>
      <c r="S56" s="1"/>
      <c r="T56" s="1"/>
    </row>
    <row r="57" spans="1:20" ht="14.4">
      <c r="A57" s="71"/>
      <c r="B57" s="71"/>
      <c r="C57" s="71"/>
      <c r="D57" s="71"/>
      <c r="E57" s="71"/>
      <c r="F57" s="71"/>
      <c r="G57" s="71"/>
      <c r="H57" s="76">
        <v>89</v>
      </c>
      <c r="I57" s="71" t="s">
        <v>177</v>
      </c>
      <c r="J57" s="77">
        <v>46</v>
      </c>
      <c r="K57" s="145"/>
      <c r="L57" s="1"/>
      <c r="M57" s="71"/>
      <c r="N57" s="71"/>
      <c r="O57" s="71"/>
      <c r="P57" s="1"/>
      <c r="Q57" s="1"/>
      <c r="R57" s="1"/>
      <c r="S57" s="1"/>
      <c r="T57" s="1"/>
    </row>
    <row r="58" spans="1:20" ht="14.4">
      <c r="A58" s="71"/>
      <c r="B58" s="71"/>
      <c r="C58" s="71"/>
      <c r="D58" s="71"/>
      <c r="E58" s="71"/>
      <c r="F58" s="71"/>
      <c r="G58" s="71"/>
      <c r="H58" s="76">
        <v>88</v>
      </c>
      <c r="I58" s="71" t="s">
        <v>177</v>
      </c>
      <c r="J58" s="77">
        <v>45</v>
      </c>
      <c r="K58" s="145"/>
      <c r="L58" s="1"/>
      <c r="M58" s="71"/>
      <c r="N58" s="71"/>
      <c r="O58" s="71"/>
      <c r="P58" s="1"/>
      <c r="Q58" s="1"/>
      <c r="R58" s="1"/>
      <c r="S58" s="1"/>
      <c r="T58" s="1"/>
    </row>
    <row r="59" spans="1:20" ht="14.4">
      <c r="A59" s="71"/>
      <c r="B59" s="71"/>
      <c r="C59" s="71"/>
      <c r="D59" s="71"/>
      <c r="E59" s="71"/>
      <c r="F59" s="71"/>
      <c r="G59" s="71"/>
      <c r="H59" s="76">
        <v>87</v>
      </c>
      <c r="I59" s="71" t="s">
        <v>177</v>
      </c>
      <c r="J59" s="77">
        <v>44</v>
      </c>
      <c r="K59" s="145"/>
      <c r="L59" s="1"/>
      <c r="M59" s="71"/>
      <c r="N59" s="1"/>
      <c r="O59" s="71"/>
      <c r="P59" s="1"/>
      <c r="Q59" s="1"/>
      <c r="R59" s="1"/>
      <c r="S59" s="1"/>
      <c r="T59" s="1"/>
    </row>
    <row r="60" spans="1:20" ht="14.4">
      <c r="A60" s="71"/>
      <c r="B60" s="71"/>
      <c r="C60" s="71"/>
      <c r="D60" s="71"/>
      <c r="E60" s="71"/>
      <c r="F60" s="71"/>
      <c r="G60" s="71"/>
      <c r="H60" s="76">
        <v>86</v>
      </c>
      <c r="I60" s="71" t="s">
        <v>177</v>
      </c>
      <c r="J60" s="77">
        <v>43</v>
      </c>
      <c r="K60" s="145"/>
      <c r="L60" s="1"/>
      <c r="M60" s="71"/>
      <c r="N60" s="1"/>
      <c r="O60" s="71"/>
      <c r="P60" s="1"/>
      <c r="Q60" s="1"/>
      <c r="R60" s="1"/>
      <c r="S60" s="1"/>
      <c r="T60" s="1"/>
    </row>
    <row r="61" spans="1:20" ht="14.4">
      <c r="A61" s="71"/>
      <c r="B61" s="71"/>
      <c r="C61" s="71"/>
      <c r="D61" s="71"/>
      <c r="E61" s="71"/>
      <c r="F61" s="71"/>
      <c r="G61" s="71"/>
      <c r="H61" s="76">
        <v>85</v>
      </c>
      <c r="I61" s="71" t="s">
        <v>177</v>
      </c>
      <c r="J61" s="77">
        <v>42</v>
      </c>
      <c r="K61" s="145"/>
      <c r="L61" s="1"/>
      <c r="M61" s="71"/>
      <c r="N61" s="1"/>
      <c r="O61" s="71"/>
      <c r="P61" s="1"/>
      <c r="Q61" s="1"/>
      <c r="R61" s="1"/>
      <c r="S61" s="1"/>
      <c r="T61" s="1"/>
    </row>
    <row r="62" spans="1:20" ht="14.4">
      <c r="A62" s="71"/>
      <c r="B62" s="71"/>
      <c r="C62" s="71"/>
      <c r="D62" s="71"/>
      <c r="E62" s="71"/>
      <c r="F62" s="71"/>
      <c r="G62" s="71"/>
      <c r="H62" s="76">
        <v>84</v>
      </c>
      <c r="I62" s="71" t="s">
        <v>177</v>
      </c>
      <c r="J62" s="77">
        <v>41</v>
      </c>
      <c r="K62" s="145"/>
      <c r="L62" s="1"/>
      <c r="M62" s="71"/>
      <c r="N62" s="1"/>
      <c r="O62" s="71"/>
      <c r="P62" s="1"/>
      <c r="Q62" s="1"/>
      <c r="R62" s="1"/>
      <c r="S62" s="1"/>
      <c r="T62" s="1"/>
    </row>
    <row r="63" spans="1:20" ht="14.4">
      <c r="A63" s="71"/>
      <c r="B63" s="71"/>
      <c r="C63" s="71"/>
      <c r="D63" s="71"/>
      <c r="E63" s="71"/>
      <c r="F63" s="71"/>
      <c r="G63" s="71"/>
      <c r="H63" s="76">
        <v>83</v>
      </c>
      <c r="I63" s="71" t="s">
        <v>177</v>
      </c>
      <c r="J63" s="77">
        <v>40</v>
      </c>
      <c r="K63" s="145"/>
      <c r="L63" s="1"/>
      <c r="M63" s="71"/>
      <c r="N63" s="1"/>
      <c r="O63" s="71"/>
      <c r="P63" s="1"/>
      <c r="Q63" s="1"/>
      <c r="R63" s="1"/>
      <c r="S63" s="1"/>
      <c r="T63" s="1"/>
    </row>
    <row r="64" spans="1:20" ht="14.4">
      <c r="A64" s="71"/>
      <c r="B64" s="71"/>
      <c r="C64" s="71"/>
      <c r="D64" s="71"/>
      <c r="E64" s="71"/>
      <c r="F64" s="71"/>
      <c r="G64" s="71"/>
      <c r="H64" s="76">
        <v>82</v>
      </c>
      <c r="I64" s="71" t="s">
        <v>177</v>
      </c>
      <c r="J64" s="77">
        <v>39</v>
      </c>
      <c r="K64" s="145"/>
      <c r="L64" s="1"/>
      <c r="M64" s="71"/>
      <c r="N64" s="1"/>
      <c r="O64" s="71"/>
      <c r="P64" s="1"/>
      <c r="Q64" s="1"/>
      <c r="R64" s="1"/>
      <c r="S64" s="1"/>
      <c r="T64" s="1"/>
    </row>
    <row r="65" spans="1:20" ht="14.4">
      <c r="A65" s="71"/>
      <c r="B65" s="71"/>
      <c r="C65" s="71"/>
      <c r="D65" s="71"/>
      <c r="E65" s="71"/>
      <c r="F65" s="71"/>
      <c r="G65" s="71"/>
      <c r="H65" s="76">
        <v>81</v>
      </c>
      <c r="I65" s="71" t="s">
        <v>177</v>
      </c>
      <c r="J65" s="77">
        <v>38</v>
      </c>
      <c r="K65" s="145"/>
      <c r="L65" s="1"/>
      <c r="M65" s="71"/>
      <c r="N65" s="1"/>
      <c r="O65" s="71"/>
      <c r="P65" s="1"/>
      <c r="Q65" s="1"/>
      <c r="R65" s="1"/>
      <c r="S65" s="1"/>
      <c r="T65" s="1"/>
    </row>
    <row r="66" spans="1:20" ht="14.4">
      <c r="A66" s="71"/>
      <c r="B66" s="71"/>
      <c r="C66" s="71"/>
      <c r="D66" s="71"/>
      <c r="E66" s="71"/>
      <c r="F66" s="71"/>
      <c r="G66" s="71"/>
      <c r="H66" s="76">
        <v>80</v>
      </c>
      <c r="I66" s="71" t="s">
        <v>177</v>
      </c>
      <c r="J66" s="77">
        <v>37</v>
      </c>
      <c r="K66" s="145"/>
      <c r="L66" s="1"/>
      <c r="M66" s="71"/>
      <c r="N66" s="1"/>
      <c r="O66" s="71"/>
      <c r="P66" s="1"/>
      <c r="Q66" s="1"/>
      <c r="R66" s="1"/>
      <c r="S66" s="1"/>
      <c r="T66" s="1"/>
    </row>
    <row r="67" spans="1:20" ht="14.4">
      <c r="A67" s="1"/>
      <c r="B67" s="1"/>
      <c r="C67" s="1"/>
      <c r="D67" s="1"/>
      <c r="E67" s="1"/>
      <c r="F67" s="1"/>
      <c r="G67" s="71"/>
      <c r="H67" s="76">
        <v>79</v>
      </c>
      <c r="I67" s="71" t="s">
        <v>177</v>
      </c>
      <c r="J67" s="77">
        <v>36</v>
      </c>
      <c r="K67" s="145"/>
      <c r="L67" s="1"/>
      <c r="M67" s="1"/>
      <c r="N67" s="1"/>
      <c r="O67" s="1"/>
      <c r="P67" s="1"/>
      <c r="Q67" s="1"/>
      <c r="R67" s="1"/>
      <c r="S67" s="1"/>
      <c r="T67" s="1"/>
    </row>
    <row r="68" spans="1:20" ht="14.4">
      <c r="A68" s="1"/>
      <c r="B68" s="1"/>
      <c r="C68" s="1"/>
      <c r="D68" s="1"/>
      <c r="E68" s="1"/>
      <c r="F68" s="1"/>
      <c r="G68" s="71"/>
      <c r="H68" s="76">
        <v>78</v>
      </c>
      <c r="I68" s="71" t="s">
        <v>177</v>
      </c>
      <c r="J68" s="77">
        <v>35</v>
      </c>
      <c r="K68" s="145"/>
      <c r="L68" s="1"/>
      <c r="M68" s="1"/>
      <c r="N68" s="1"/>
      <c r="O68" s="1"/>
      <c r="P68" s="1"/>
      <c r="Q68" s="1"/>
      <c r="R68" s="1"/>
      <c r="S68" s="1"/>
      <c r="T68" s="1"/>
    </row>
    <row r="69" spans="1:20" ht="14.4">
      <c r="A69" s="1"/>
      <c r="B69" s="1"/>
      <c r="C69" s="1"/>
      <c r="D69" s="1"/>
      <c r="E69" s="1"/>
      <c r="F69" s="1"/>
      <c r="G69" s="71"/>
      <c r="H69" s="76">
        <v>77</v>
      </c>
      <c r="I69" s="71" t="s">
        <v>177</v>
      </c>
      <c r="J69" s="77">
        <v>34</v>
      </c>
      <c r="K69" s="145"/>
      <c r="L69" s="1"/>
      <c r="M69" s="1"/>
      <c r="N69" s="1"/>
      <c r="O69" s="1"/>
      <c r="P69" s="1"/>
      <c r="Q69" s="1"/>
      <c r="R69" s="1"/>
      <c r="S69" s="1"/>
      <c r="T69" s="1"/>
    </row>
    <row r="70" spans="1:20" ht="14.4">
      <c r="A70" s="1"/>
      <c r="B70" s="1"/>
      <c r="C70" s="1"/>
      <c r="D70" s="1"/>
      <c r="E70" s="1"/>
      <c r="F70" s="1"/>
      <c r="G70" s="71"/>
      <c r="H70" s="76">
        <v>76</v>
      </c>
      <c r="I70" s="71" t="s">
        <v>177</v>
      </c>
      <c r="J70" s="77">
        <v>33</v>
      </c>
      <c r="K70" s="145"/>
      <c r="L70" s="1"/>
      <c r="M70" s="1"/>
      <c r="N70" s="1"/>
      <c r="O70" s="1"/>
      <c r="P70" s="1"/>
      <c r="Q70" s="1"/>
      <c r="R70" s="1"/>
      <c r="S70" s="1"/>
      <c r="T70" s="1"/>
    </row>
    <row r="71" spans="1:20" ht="14.4">
      <c r="A71" s="1"/>
      <c r="B71" s="1"/>
      <c r="C71" s="1"/>
      <c r="D71" s="1"/>
      <c r="E71" s="1"/>
      <c r="F71" s="1"/>
      <c r="G71" s="71"/>
      <c r="H71" s="76">
        <v>75</v>
      </c>
      <c r="I71" s="71" t="s">
        <v>177</v>
      </c>
      <c r="J71" s="78">
        <v>32</v>
      </c>
      <c r="K71" s="151" t="s">
        <v>19</v>
      </c>
      <c r="L71" s="1"/>
      <c r="M71" s="1"/>
      <c r="N71" s="1"/>
      <c r="O71" s="1"/>
      <c r="P71" s="1"/>
      <c r="Q71" s="1"/>
      <c r="R71" s="1"/>
      <c r="S71" s="1"/>
      <c r="T71" s="1"/>
    </row>
    <row r="72" spans="1:20" ht="14.4">
      <c r="A72" s="1"/>
      <c r="B72" s="1"/>
      <c r="C72" s="1"/>
      <c r="D72" s="1"/>
      <c r="E72" s="1"/>
      <c r="F72" s="1"/>
      <c r="G72" s="71"/>
      <c r="H72" s="76">
        <v>74</v>
      </c>
      <c r="I72" s="71" t="s">
        <v>177</v>
      </c>
      <c r="J72" s="78">
        <v>31</v>
      </c>
      <c r="K72" s="145"/>
      <c r="L72" s="1"/>
      <c r="M72" s="1"/>
      <c r="N72" s="1"/>
      <c r="O72" s="1"/>
      <c r="P72" s="1"/>
      <c r="Q72" s="1"/>
      <c r="R72" s="1"/>
      <c r="S72" s="1"/>
      <c r="T72" s="1"/>
    </row>
    <row r="73" spans="1:20" ht="14.4">
      <c r="A73" s="1"/>
      <c r="B73" s="1"/>
      <c r="C73" s="1"/>
      <c r="D73" s="1"/>
      <c r="E73" s="1"/>
      <c r="F73" s="1"/>
      <c r="G73" s="71"/>
      <c r="H73" s="76">
        <v>73</v>
      </c>
      <c r="I73" s="71" t="s">
        <v>177</v>
      </c>
      <c r="J73" s="78">
        <v>30</v>
      </c>
      <c r="K73" s="145"/>
      <c r="L73" s="1"/>
      <c r="M73" s="1"/>
      <c r="N73" s="1"/>
      <c r="O73" s="1"/>
      <c r="P73" s="1"/>
      <c r="Q73" s="1"/>
      <c r="R73" s="1"/>
      <c r="S73" s="1"/>
      <c r="T73" s="1"/>
    </row>
    <row r="74" spans="1:20" ht="14.4">
      <c r="A74" s="1"/>
      <c r="B74" s="1"/>
      <c r="C74" s="1"/>
      <c r="D74" s="1"/>
      <c r="E74" s="1"/>
      <c r="F74" s="1"/>
      <c r="G74" s="71"/>
      <c r="H74" s="76">
        <v>72</v>
      </c>
      <c r="I74" s="71" t="s">
        <v>177</v>
      </c>
      <c r="J74" s="78">
        <v>29</v>
      </c>
      <c r="K74" s="145"/>
      <c r="L74" s="1"/>
      <c r="M74" s="1"/>
      <c r="N74" s="1"/>
      <c r="O74" s="1"/>
      <c r="P74" s="1"/>
      <c r="Q74" s="1"/>
      <c r="R74" s="1"/>
      <c r="S74" s="1"/>
      <c r="T74" s="1"/>
    </row>
    <row r="75" spans="1:20" ht="14.4">
      <c r="A75" s="1"/>
      <c r="B75" s="1"/>
      <c r="C75" s="1"/>
      <c r="D75" s="1"/>
      <c r="E75" s="1"/>
      <c r="F75" s="1"/>
      <c r="G75" s="71"/>
      <c r="H75" s="76">
        <v>71</v>
      </c>
      <c r="I75" s="71" t="s">
        <v>177</v>
      </c>
      <c r="J75" s="78">
        <v>28</v>
      </c>
      <c r="K75" s="145"/>
      <c r="L75" s="1"/>
      <c r="M75" s="1"/>
      <c r="N75" s="1"/>
      <c r="O75" s="1"/>
      <c r="P75" s="1"/>
      <c r="Q75" s="1"/>
      <c r="R75" s="1"/>
      <c r="S75" s="1"/>
      <c r="T75" s="1"/>
    </row>
    <row r="76" spans="1:20" ht="14.4">
      <c r="A76" s="1"/>
      <c r="B76" s="1"/>
      <c r="C76" s="1"/>
      <c r="D76" s="1"/>
      <c r="E76" s="1"/>
      <c r="F76" s="1"/>
      <c r="G76" s="71" t="s">
        <v>177</v>
      </c>
      <c r="H76" s="76">
        <v>70</v>
      </c>
      <c r="I76" s="71" t="s">
        <v>177</v>
      </c>
      <c r="J76" s="78">
        <v>27</v>
      </c>
      <c r="K76" s="145"/>
      <c r="L76" s="1"/>
      <c r="M76" s="1"/>
      <c r="N76" s="1"/>
      <c r="O76" s="1"/>
      <c r="P76" s="1"/>
      <c r="Q76" s="1"/>
      <c r="R76" s="1"/>
      <c r="S76" s="1"/>
      <c r="T76" s="1"/>
    </row>
    <row r="77" spans="1:20" ht="14.4">
      <c r="A77" s="1"/>
      <c r="B77" s="1"/>
      <c r="C77" s="1"/>
      <c r="D77" s="1"/>
      <c r="E77" s="1"/>
      <c r="F77" s="1"/>
      <c r="G77" s="71" t="s">
        <v>177</v>
      </c>
      <c r="H77" s="76">
        <v>69</v>
      </c>
      <c r="I77" s="71" t="s">
        <v>177</v>
      </c>
      <c r="J77" s="78">
        <v>26</v>
      </c>
      <c r="K77" s="145"/>
      <c r="L77" s="1"/>
      <c r="M77" s="1"/>
      <c r="N77" s="1"/>
      <c r="O77" s="1"/>
      <c r="P77" s="1"/>
      <c r="Q77" s="1"/>
      <c r="R77" s="1"/>
      <c r="S77" s="1"/>
      <c r="T77" s="1"/>
    </row>
    <row r="78" spans="1:20" ht="14.4">
      <c r="A78" s="1"/>
      <c r="B78" s="1"/>
      <c r="C78" s="1"/>
      <c r="D78" s="1"/>
      <c r="E78" s="1"/>
      <c r="F78" s="1"/>
      <c r="G78" s="71" t="s">
        <v>177</v>
      </c>
      <c r="H78" s="76">
        <v>68</v>
      </c>
      <c r="I78" s="71" t="s">
        <v>177</v>
      </c>
      <c r="J78" s="78">
        <v>25</v>
      </c>
      <c r="K78" s="145"/>
      <c r="L78" s="1"/>
      <c r="M78" s="1"/>
      <c r="N78" s="1"/>
      <c r="O78" s="1"/>
      <c r="P78" s="1"/>
      <c r="Q78" s="1"/>
      <c r="R78" s="1"/>
      <c r="S78" s="1"/>
      <c r="T78" s="1"/>
    </row>
    <row r="79" spans="1:20" ht="14.4">
      <c r="A79" s="1"/>
      <c r="B79" s="1"/>
      <c r="C79" s="1"/>
      <c r="D79" s="1"/>
      <c r="E79" s="1"/>
      <c r="F79" s="1"/>
      <c r="G79" s="71" t="s">
        <v>177</v>
      </c>
      <c r="H79" s="76">
        <v>67</v>
      </c>
      <c r="I79" s="71" t="s">
        <v>177</v>
      </c>
      <c r="J79" s="78">
        <v>24</v>
      </c>
      <c r="K79" s="145"/>
      <c r="L79" s="1"/>
      <c r="M79" s="1"/>
      <c r="N79" s="1"/>
      <c r="O79" s="1"/>
      <c r="P79" s="1"/>
      <c r="Q79" s="1"/>
      <c r="R79" s="1"/>
      <c r="S79" s="1"/>
      <c r="T79" s="1"/>
    </row>
    <row r="80" spans="1:20" ht="14.4">
      <c r="A80" s="1"/>
      <c r="B80" s="1"/>
      <c r="C80" s="1"/>
      <c r="D80" s="1"/>
      <c r="E80" s="1"/>
      <c r="F80" s="1"/>
      <c r="G80" s="71" t="s">
        <v>177</v>
      </c>
      <c r="H80" s="76">
        <v>66</v>
      </c>
      <c r="I80" s="71" t="s">
        <v>177</v>
      </c>
      <c r="J80" s="78">
        <v>23</v>
      </c>
      <c r="K80" s="145"/>
      <c r="L80" s="1"/>
      <c r="M80" s="1"/>
      <c r="N80" s="1"/>
      <c r="O80" s="1"/>
      <c r="P80" s="1"/>
      <c r="Q80" s="1"/>
      <c r="R80" s="1"/>
      <c r="S80" s="1"/>
      <c r="T80" s="1"/>
    </row>
    <row r="81" spans="1:20" ht="14.4">
      <c r="A81" s="1"/>
      <c r="B81" s="1"/>
      <c r="C81" s="1"/>
      <c r="D81" s="1"/>
      <c r="E81" s="1"/>
      <c r="F81" s="1"/>
      <c r="G81" s="71" t="s">
        <v>177</v>
      </c>
      <c r="H81" s="76">
        <v>65</v>
      </c>
      <c r="I81" s="71" t="s">
        <v>177</v>
      </c>
      <c r="J81" s="78">
        <v>22</v>
      </c>
      <c r="K81" s="145"/>
      <c r="L81" s="1"/>
      <c r="M81" s="1"/>
      <c r="N81" s="1"/>
      <c r="O81" s="1"/>
      <c r="P81" s="1"/>
      <c r="Q81" s="1"/>
      <c r="R81" s="1"/>
      <c r="S81" s="1"/>
      <c r="T81" s="1"/>
    </row>
    <row r="82" spans="1:20" ht="14.4">
      <c r="A82" s="1"/>
      <c r="B82" s="1"/>
      <c r="C82" s="1"/>
      <c r="D82" s="1"/>
      <c r="E82" s="1"/>
      <c r="F82" s="1"/>
      <c r="G82" s="71" t="s">
        <v>177</v>
      </c>
      <c r="H82" s="76">
        <v>64</v>
      </c>
      <c r="I82" s="71" t="s">
        <v>177</v>
      </c>
      <c r="J82" s="78">
        <v>21</v>
      </c>
      <c r="K82" s="145"/>
      <c r="L82" s="1"/>
      <c r="M82" s="1"/>
      <c r="N82" s="1"/>
      <c r="O82" s="1"/>
      <c r="P82" s="1"/>
      <c r="Q82" s="1"/>
      <c r="R82" s="1"/>
      <c r="S82" s="1"/>
      <c r="T82" s="1"/>
    </row>
    <row r="83" spans="1:20" ht="14.4">
      <c r="A83" s="1"/>
      <c r="B83" s="1"/>
      <c r="C83" s="1"/>
      <c r="D83" s="1"/>
      <c r="E83" s="1"/>
      <c r="F83" s="1"/>
      <c r="G83" s="71" t="s">
        <v>177</v>
      </c>
      <c r="H83" s="76">
        <v>63</v>
      </c>
      <c r="I83" s="71" t="s">
        <v>177</v>
      </c>
      <c r="J83" s="78">
        <v>20</v>
      </c>
      <c r="K83" s="145"/>
      <c r="L83" s="1"/>
      <c r="M83" s="1"/>
      <c r="N83" s="1"/>
      <c r="O83" s="1"/>
      <c r="P83" s="1"/>
      <c r="Q83" s="1"/>
      <c r="R83" s="1"/>
      <c r="S83" s="1"/>
      <c r="T83" s="1"/>
    </row>
    <row r="84" spans="1:20" ht="14.4">
      <c r="A84" s="1"/>
      <c r="B84" s="1"/>
      <c r="C84" s="1"/>
      <c r="D84" s="1"/>
      <c r="E84" s="1"/>
      <c r="F84" s="1"/>
      <c r="G84" s="71" t="s">
        <v>177</v>
      </c>
      <c r="H84" s="76">
        <v>62</v>
      </c>
      <c r="I84" s="71" t="s">
        <v>177</v>
      </c>
      <c r="J84" s="78">
        <v>19</v>
      </c>
      <c r="K84" s="145"/>
      <c r="L84" s="1"/>
      <c r="M84" s="1"/>
      <c r="N84" s="1"/>
      <c r="O84" s="1"/>
      <c r="P84" s="1"/>
      <c r="Q84" s="1"/>
      <c r="R84" s="1"/>
      <c r="S84" s="1"/>
      <c r="T84" s="1"/>
    </row>
    <row r="85" spans="1:20" ht="14.4">
      <c r="A85" s="1"/>
      <c r="B85" s="1"/>
      <c r="C85" s="1"/>
      <c r="D85" s="1"/>
      <c r="E85" s="1"/>
      <c r="F85" s="1"/>
      <c r="G85" s="71" t="s">
        <v>177</v>
      </c>
      <c r="H85" s="76">
        <v>61</v>
      </c>
      <c r="I85" s="71" t="s">
        <v>177</v>
      </c>
      <c r="J85" s="78">
        <v>18</v>
      </c>
      <c r="K85" s="145"/>
      <c r="L85" s="1"/>
      <c r="M85" s="1"/>
      <c r="N85" s="1"/>
      <c r="O85" s="1"/>
      <c r="P85" s="1"/>
      <c r="Q85" s="1"/>
      <c r="R85" s="1"/>
      <c r="S85" s="1"/>
      <c r="T85" s="1"/>
    </row>
    <row r="86" spans="1:20" ht="14.4">
      <c r="A86" s="1"/>
      <c r="B86" s="1"/>
      <c r="C86" s="1"/>
      <c r="D86" s="1"/>
      <c r="E86" s="1"/>
      <c r="F86" s="1"/>
      <c r="G86" s="71" t="s">
        <v>177</v>
      </c>
      <c r="H86" s="76">
        <v>60</v>
      </c>
      <c r="I86" s="71" t="s">
        <v>177</v>
      </c>
      <c r="J86" s="78">
        <v>17</v>
      </c>
      <c r="K86" s="145"/>
      <c r="L86" s="1"/>
      <c r="M86" s="1"/>
      <c r="N86" s="1"/>
      <c r="O86" s="1"/>
      <c r="P86" s="1"/>
      <c r="Q86" s="1"/>
      <c r="R86" s="1"/>
      <c r="S86" s="1"/>
      <c r="T86" s="1"/>
    </row>
    <row r="87" spans="1:20" ht="14.4">
      <c r="A87" s="71" t="s">
        <v>177</v>
      </c>
      <c r="B87" s="71" t="s">
        <v>177</v>
      </c>
      <c r="C87" s="71" t="s">
        <v>177</v>
      </c>
      <c r="D87" s="71" t="s">
        <v>177</v>
      </c>
      <c r="E87" s="71" t="s">
        <v>177</v>
      </c>
      <c r="F87" s="71" t="s">
        <v>177</v>
      </c>
      <c r="G87" s="71" t="s">
        <v>177</v>
      </c>
      <c r="H87" s="76">
        <v>59</v>
      </c>
      <c r="I87" s="71" t="s">
        <v>177</v>
      </c>
      <c r="J87" s="79">
        <v>16</v>
      </c>
      <c r="K87" s="151" t="s">
        <v>11</v>
      </c>
      <c r="L87" s="71" t="s">
        <v>177</v>
      </c>
      <c r="M87" s="71" t="s">
        <v>177</v>
      </c>
      <c r="N87" s="71" t="s">
        <v>177</v>
      </c>
      <c r="O87" s="71" t="s">
        <v>177</v>
      </c>
      <c r="P87" s="71" t="s">
        <v>177</v>
      </c>
      <c r="Q87" s="71" t="s">
        <v>177</v>
      </c>
      <c r="R87" s="71" t="s">
        <v>177</v>
      </c>
      <c r="S87" s="71" t="s">
        <v>177</v>
      </c>
      <c r="T87" s="71" t="s">
        <v>177</v>
      </c>
    </row>
    <row r="88" spans="1:20" ht="14.4">
      <c r="A88" s="71" t="s">
        <v>177</v>
      </c>
      <c r="B88" s="71" t="s">
        <v>177</v>
      </c>
      <c r="C88" s="71" t="s">
        <v>177</v>
      </c>
      <c r="D88" s="71" t="s">
        <v>177</v>
      </c>
      <c r="E88" s="71" t="s">
        <v>177</v>
      </c>
      <c r="F88" s="71" t="s">
        <v>177</v>
      </c>
      <c r="G88" s="71" t="s">
        <v>177</v>
      </c>
      <c r="H88" s="76">
        <v>58</v>
      </c>
      <c r="I88" s="71" t="s">
        <v>177</v>
      </c>
      <c r="J88" s="79">
        <v>15</v>
      </c>
      <c r="K88" s="145"/>
      <c r="L88" s="71" t="s">
        <v>177</v>
      </c>
      <c r="M88" s="71" t="s">
        <v>177</v>
      </c>
      <c r="N88" s="71" t="s">
        <v>177</v>
      </c>
      <c r="O88" s="71" t="s">
        <v>177</v>
      </c>
      <c r="P88" s="71" t="s">
        <v>177</v>
      </c>
      <c r="Q88" s="71" t="s">
        <v>177</v>
      </c>
      <c r="R88" s="71" t="s">
        <v>177</v>
      </c>
      <c r="S88" s="71" t="s">
        <v>177</v>
      </c>
      <c r="T88" s="71" t="s">
        <v>177</v>
      </c>
    </row>
    <row r="89" spans="1:20" ht="14.4">
      <c r="A89" s="71" t="s">
        <v>177</v>
      </c>
      <c r="B89" s="71" t="s">
        <v>177</v>
      </c>
      <c r="C89" s="71" t="s">
        <v>177</v>
      </c>
      <c r="D89" s="71" t="s">
        <v>177</v>
      </c>
      <c r="E89" s="71" t="s">
        <v>177</v>
      </c>
      <c r="F89" s="71" t="s">
        <v>177</v>
      </c>
      <c r="G89" s="71" t="s">
        <v>177</v>
      </c>
      <c r="H89" s="76">
        <v>57</v>
      </c>
      <c r="I89" s="71" t="s">
        <v>177</v>
      </c>
      <c r="J89" s="79">
        <v>14</v>
      </c>
      <c r="K89" s="145"/>
      <c r="L89" s="71" t="s">
        <v>177</v>
      </c>
      <c r="M89" s="71" t="s">
        <v>177</v>
      </c>
      <c r="N89" s="71" t="s">
        <v>177</v>
      </c>
      <c r="O89" s="71" t="s">
        <v>177</v>
      </c>
      <c r="P89" s="71" t="s">
        <v>177</v>
      </c>
      <c r="Q89" s="71" t="s">
        <v>177</v>
      </c>
      <c r="R89" s="71" t="s">
        <v>177</v>
      </c>
      <c r="S89" s="71" t="s">
        <v>177</v>
      </c>
      <c r="T89" s="71" t="s">
        <v>177</v>
      </c>
    </row>
    <row r="90" spans="1:20" ht="14.4">
      <c r="A90" s="71" t="s">
        <v>177</v>
      </c>
      <c r="B90" s="71" t="s">
        <v>177</v>
      </c>
      <c r="C90" s="71" t="s">
        <v>177</v>
      </c>
      <c r="D90" s="71" t="s">
        <v>177</v>
      </c>
      <c r="E90" s="71" t="s">
        <v>177</v>
      </c>
      <c r="F90" s="71" t="s">
        <v>177</v>
      </c>
      <c r="G90" s="71" t="s">
        <v>177</v>
      </c>
      <c r="H90" s="76">
        <v>56</v>
      </c>
      <c r="I90" s="71" t="s">
        <v>177</v>
      </c>
      <c r="J90" s="79">
        <v>13</v>
      </c>
      <c r="K90" s="145"/>
      <c r="L90" s="71" t="s">
        <v>177</v>
      </c>
      <c r="M90" s="71" t="s">
        <v>177</v>
      </c>
      <c r="N90" s="71" t="s">
        <v>177</v>
      </c>
      <c r="O90" s="71" t="s">
        <v>177</v>
      </c>
      <c r="P90" s="71" t="s">
        <v>177</v>
      </c>
      <c r="Q90" s="71" t="s">
        <v>177</v>
      </c>
      <c r="R90" s="71" t="s">
        <v>177</v>
      </c>
      <c r="S90" s="71" t="s">
        <v>177</v>
      </c>
      <c r="T90" s="71" t="s">
        <v>177</v>
      </c>
    </row>
    <row r="91" spans="1:20" ht="14.4">
      <c r="A91" s="71" t="s">
        <v>177</v>
      </c>
      <c r="B91" s="71" t="s">
        <v>177</v>
      </c>
      <c r="C91" s="71" t="s">
        <v>177</v>
      </c>
      <c r="D91" s="71" t="s">
        <v>177</v>
      </c>
      <c r="E91" s="71" t="s">
        <v>177</v>
      </c>
      <c r="F91" s="71" t="s">
        <v>177</v>
      </c>
      <c r="G91" s="71" t="s">
        <v>177</v>
      </c>
      <c r="H91" s="76">
        <v>55</v>
      </c>
      <c r="I91" s="71" t="s">
        <v>177</v>
      </c>
      <c r="J91" s="79">
        <v>12</v>
      </c>
      <c r="K91" s="145"/>
      <c r="L91" s="71" t="s">
        <v>177</v>
      </c>
      <c r="M91" s="71" t="s">
        <v>177</v>
      </c>
      <c r="N91" s="71" t="s">
        <v>177</v>
      </c>
      <c r="O91" s="71" t="s">
        <v>177</v>
      </c>
      <c r="P91" s="71" t="s">
        <v>177</v>
      </c>
      <c r="Q91" s="71" t="s">
        <v>177</v>
      </c>
      <c r="R91" s="71" t="s">
        <v>177</v>
      </c>
      <c r="S91" s="71" t="s">
        <v>177</v>
      </c>
      <c r="T91" s="71" t="s">
        <v>177</v>
      </c>
    </row>
    <row r="92" spans="1:20" ht="14.4">
      <c r="A92" s="71" t="s">
        <v>177</v>
      </c>
      <c r="B92" s="71" t="s">
        <v>177</v>
      </c>
      <c r="C92" s="71" t="s">
        <v>177</v>
      </c>
      <c r="D92" s="71" t="s">
        <v>177</v>
      </c>
      <c r="E92" s="71" t="s">
        <v>177</v>
      </c>
      <c r="F92" s="71" t="s">
        <v>177</v>
      </c>
      <c r="G92" s="71" t="s">
        <v>177</v>
      </c>
      <c r="H92" s="76">
        <v>54</v>
      </c>
      <c r="I92" s="71" t="s">
        <v>177</v>
      </c>
      <c r="J92" s="79">
        <v>11</v>
      </c>
      <c r="K92" s="145"/>
      <c r="L92" s="71" t="s">
        <v>177</v>
      </c>
      <c r="M92" s="71" t="s">
        <v>177</v>
      </c>
      <c r="N92" s="71" t="s">
        <v>177</v>
      </c>
      <c r="O92" s="71" t="s">
        <v>177</v>
      </c>
      <c r="P92" s="71" t="s">
        <v>177</v>
      </c>
      <c r="Q92" s="71" t="s">
        <v>177</v>
      </c>
      <c r="R92" s="71" t="s">
        <v>177</v>
      </c>
      <c r="S92" s="71" t="s">
        <v>177</v>
      </c>
      <c r="T92" s="71" t="s">
        <v>177</v>
      </c>
    </row>
    <row r="93" spans="1:20" ht="14.4">
      <c r="A93" s="71" t="s">
        <v>177</v>
      </c>
      <c r="B93" s="71" t="s">
        <v>177</v>
      </c>
      <c r="C93" s="71" t="s">
        <v>177</v>
      </c>
      <c r="D93" s="71" t="s">
        <v>177</v>
      </c>
      <c r="E93" s="71" t="s">
        <v>177</v>
      </c>
      <c r="F93" s="71" t="s">
        <v>177</v>
      </c>
      <c r="G93" s="71" t="s">
        <v>177</v>
      </c>
      <c r="H93" s="76">
        <v>53</v>
      </c>
      <c r="I93" s="71" t="s">
        <v>177</v>
      </c>
      <c r="J93" s="79">
        <v>10</v>
      </c>
      <c r="K93" s="145"/>
      <c r="L93" s="71" t="s">
        <v>177</v>
      </c>
      <c r="M93" s="71" t="s">
        <v>177</v>
      </c>
      <c r="N93" s="71" t="s">
        <v>177</v>
      </c>
      <c r="O93" s="71" t="s">
        <v>177</v>
      </c>
      <c r="P93" s="71" t="s">
        <v>177</v>
      </c>
      <c r="Q93" s="71" t="s">
        <v>177</v>
      </c>
      <c r="R93" s="71" t="s">
        <v>177</v>
      </c>
      <c r="S93" s="71" t="s">
        <v>177</v>
      </c>
      <c r="T93" s="71" t="s">
        <v>177</v>
      </c>
    </row>
    <row r="94" spans="1:20" ht="14.4">
      <c r="A94" s="71" t="s">
        <v>177</v>
      </c>
      <c r="B94" s="71" t="s">
        <v>177</v>
      </c>
      <c r="C94" s="71" t="s">
        <v>177</v>
      </c>
      <c r="D94" s="71" t="s">
        <v>177</v>
      </c>
      <c r="E94" s="71" t="s">
        <v>177</v>
      </c>
      <c r="F94" s="71" t="s">
        <v>177</v>
      </c>
      <c r="G94" s="71" t="s">
        <v>177</v>
      </c>
      <c r="H94" s="76">
        <v>52</v>
      </c>
      <c r="I94" s="71" t="s">
        <v>177</v>
      </c>
      <c r="J94" s="79">
        <v>9</v>
      </c>
      <c r="K94" s="145"/>
      <c r="L94" s="71" t="s">
        <v>177</v>
      </c>
      <c r="M94" s="71" t="s">
        <v>177</v>
      </c>
      <c r="N94" s="71" t="s">
        <v>177</v>
      </c>
      <c r="O94" s="71" t="s">
        <v>177</v>
      </c>
      <c r="P94" s="71" t="s">
        <v>177</v>
      </c>
      <c r="Q94" s="71" t="s">
        <v>177</v>
      </c>
      <c r="R94" s="71" t="s">
        <v>177</v>
      </c>
      <c r="S94" s="71" t="s">
        <v>177</v>
      </c>
      <c r="T94" s="71" t="s">
        <v>177</v>
      </c>
    </row>
    <row r="95" spans="1:20" ht="14.4">
      <c r="A95" s="71" t="s">
        <v>177</v>
      </c>
      <c r="B95" s="71" t="s">
        <v>177</v>
      </c>
      <c r="C95" s="71" t="s">
        <v>177</v>
      </c>
      <c r="D95" s="71" t="s">
        <v>177</v>
      </c>
      <c r="E95" s="71" t="s">
        <v>177</v>
      </c>
      <c r="F95" s="71" t="s">
        <v>177</v>
      </c>
      <c r="G95" s="71" t="s">
        <v>177</v>
      </c>
      <c r="H95" s="76">
        <v>51</v>
      </c>
      <c r="I95" s="71" t="s">
        <v>177</v>
      </c>
      <c r="J95" s="79">
        <v>8</v>
      </c>
      <c r="K95" s="145"/>
      <c r="L95" s="71" t="s">
        <v>177</v>
      </c>
      <c r="M95" s="71" t="s">
        <v>177</v>
      </c>
      <c r="N95" s="71" t="s">
        <v>177</v>
      </c>
      <c r="O95" s="71" t="s">
        <v>177</v>
      </c>
      <c r="P95" s="71" t="s">
        <v>177</v>
      </c>
      <c r="Q95" s="71" t="s">
        <v>177</v>
      </c>
      <c r="R95" s="71" t="s">
        <v>177</v>
      </c>
      <c r="S95" s="71" t="s">
        <v>177</v>
      </c>
      <c r="T95" s="71" t="s">
        <v>177</v>
      </c>
    </row>
    <row r="96" spans="1:20" ht="14.4">
      <c r="A96" s="71" t="s">
        <v>177</v>
      </c>
      <c r="B96" s="71" t="s">
        <v>177</v>
      </c>
      <c r="C96" s="71" t="s">
        <v>177</v>
      </c>
      <c r="D96" s="71" t="s">
        <v>177</v>
      </c>
      <c r="E96" s="71" t="s">
        <v>177</v>
      </c>
      <c r="F96" s="71" t="s">
        <v>177</v>
      </c>
      <c r="G96" s="71" t="s">
        <v>177</v>
      </c>
      <c r="H96" s="76">
        <v>50</v>
      </c>
      <c r="I96" s="71" t="s">
        <v>177</v>
      </c>
      <c r="J96" s="79">
        <v>7</v>
      </c>
      <c r="K96" s="145"/>
      <c r="L96" s="71" t="s">
        <v>177</v>
      </c>
      <c r="M96" s="71" t="s">
        <v>177</v>
      </c>
      <c r="N96" s="71" t="s">
        <v>177</v>
      </c>
      <c r="O96" s="71" t="s">
        <v>177</v>
      </c>
      <c r="P96" s="71" t="s">
        <v>177</v>
      </c>
      <c r="Q96" s="71" t="s">
        <v>177</v>
      </c>
      <c r="R96" s="71" t="s">
        <v>177</v>
      </c>
      <c r="S96" s="71" t="s">
        <v>177</v>
      </c>
      <c r="T96" s="71" t="s">
        <v>177</v>
      </c>
    </row>
    <row r="97" spans="1:20" ht="14.4">
      <c r="A97" s="71" t="s">
        <v>177</v>
      </c>
      <c r="B97" s="71" t="s">
        <v>177</v>
      </c>
      <c r="C97" s="71" t="s">
        <v>177</v>
      </c>
      <c r="D97" s="71" t="s">
        <v>177</v>
      </c>
      <c r="E97" s="71" t="s">
        <v>177</v>
      </c>
      <c r="F97" s="71" t="s">
        <v>177</v>
      </c>
      <c r="G97" s="71" t="s">
        <v>177</v>
      </c>
      <c r="H97" s="76">
        <v>49</v>
      </c>
      <c r="I97" s="71" t="s">
        <v>177</v>
      </c>
      <c r="J97" s="79">
        <v>6</v>
      </c>
      <c r="K97" s="145"/>
      <c r="L97" s="71" t="s">
        <v>177</v>
      </c>
      <c r="M97" s="71" t="s">
        <v>177</v>
      </c>
      <c r="N97" s="71" t="s">
        <v>177</v>
      </c>
      <c r="O97" s="71" t="s">
        <v>177</v>
      </c>
      <c r="P97" s="71" t="s">
        <v>177</v>
      </c>
      <c r="Q97" s="71" t="s">
        <v>177</v>
      </c>
      <c r="R97" s="71" t="s">
        <v>177</v>
      </c>
      <c r="S97" s="71" t="s">
        <v>177</v>
      </c>
      <c r="T97" s="71" t="s">
        <v>177</v>
      </c>
    </row>
    <row r="98" spans="1:20" ht="14.4">
      <c r="A98" s="71" t="s">
        <v>177</v>
      </c>
      <c r="B98" s="71" t="s">
        <v>177</v>
      </c>
      <c r="C98" s="71" t="s">
        <v>177</v>
      </c>
      <c r="D98" s="71" t="s">
        <v>177</v>
      </c>
      <c r="E98" s="71" t="s">
        <v>177</v>
      </c>
      <c r="F98" s="71" t="s">
        <v>177</v>
      </c>
      <c r="G98" s="71" t="s">
        <v>177</v>
      </c>
      <c r="H98" s="76">
        <v>48</v>
      </c>
      <c r="I98" s="71" t="s">
        <v>177</v>
      </c>
      <c r="J98" s="79">
        <v>5</v>
      </c>
      <c r="K98" s="145"/>
      <c r="L98" s="71" t="s">
        <v>177</v>
      </c>
      <c r="M98" s="71" t="s">
        <v>177</v>
      </c>
      <c r="N98" s="71" t="s">
        <v>177</v>
      </c>
      <c r="O98" s="71" t="s">
        <v>177</v>
      </c>
      <c r="P98" s="71" t="s">
        <v>177</v>
      </c>
      <c r="Q98" s="71" t="s">
        <v>177</v>
      </c>
      <c r="R98" s="71" t="s">
        <v>177</v>
      </c>
      <c r="S98" s="71" t="s">
        <v>177</v>
      </c>
      <c r="T98" s="71" t="s">
        <v>177</v>
      </c>
    </row>
    <row r="99" spans="1:20" ht="14.4">
      <c r="A99" s="71" t="s">
        <v>177</v>
      </c>
      <c r="B99" s="71" t="s">
        <v>177</v>
      </c>
      <c r="C99" s="71" t="s">
        <v>177</v>
      </c>
      <c r="D99" s="71" t="s">
        <v>177</v>
      </c>
      <c r="E99" s="71" t="s">
        <v>177</v>
      </c>
      <c r="F99" s="71" t="s">
        <v>177</v>
      </c>
      <c r="G99" s="71" t="s">
        <v>177</v>
      </c>
      <c r="H99" s="76">
        <v>47</v>
      </c>
      <c r="I99" s="71" t="s">
        <v>177</v>
      </c>
      <c r="J99" s="79">
        <v>4</v>
      </c>
      <c r="K99" s="145"/>
      <c r="L99" s="71" t="s">
        <v>177</v>
      </c>
      <c r="M99" s="71" t="s">
        <v>177</v>
      </c>
      <c r="N99" s="71" t="s">
        <v>177</v>
      </c>
      <c r="O99" s="71" t="s">
        <v>177</v>
      </c>
      <c r="P99" s="71" t="s">
        <v>177</v>
      </c>
      <c r="Q99" s="71" t="s">
        <v>177</v>
      </c>
      <c r="R99" s="71" t="s">
        <v>177</v>
      </c>
      <c r="S99" s="71" t="s">
        <v>177</v>
      </c>
      <c r="T99" s="71" t="s">
        <v>177</v>
      </c>
    </row>
    <row r="100" spans="1:20" ht="14.4">
      <c r="A100" s="71" t="s">
        <v>177</v>
      </c>
      <c r="B100" s="71" t="s">
        <v>177</v>
      </c>
      <c r="C100" s="71" t="s">
        <v>177</v>
      </c>
      <c r="D100" s="71" t="s">
        <v>177</v>
      </c>
      <c r="E100" s="71" t="s">
        <v>177</v>
      </c>
      <c r="F100" s="71" t="s">
        <v>177</v>
      </c>
      <c r="G100" s="71" t="s">
        <v>177</v>
      </c>
      <c r="H100" s="76">
        <v>46</v>
      </c>
      <c r="I100" s="71" t="s">
        <v>177</v>
      </c>
      <c r="J100" s="79">
        <v>3</v>
      </c>
      <c r="K100" s="145"/>
      <c r="L100" s="71" t="s">
        <v>177</v>
      </c>
      <c r="M100" s="71" t="s">
        <v>177</v>
      </c>
      <c r="N100" s="71" t="s">
        <v>177</v>
      </c>
      <c r="O100" s="71" t="s">
        <v>177</v>
      </c>
      <c r="P100" s="71" t="s">
        <v>177</v>
      </c>
      <c r="Q100" s="71" t="s">
        <v>177</v>
      </c>
      <c r="R100" s="71" t="s">
        <v>177</v>
      </c>
      <c r="S100" s="71" t="s">
        <v>177</v>
      </c>
      <c r="T100" s="71" t="s">
        <v>177</v>
      </c>
    </row>
    <row r="101" spans="1:20" ht="14.4">
      <c r="A101" s="71" t="s">
        <v>177</v>
      </c>
      <c r="B101" s="71" t="s">
        <v>177</v>
      </c>
      <c r="C101" s="71" t="s">
        <v>177</v>
      </c>
      <c r="D101" s="71" t="s">
        <v>177</v>
      </c>
      <c r="E101" s="71" t="s">
        <v>177</v>
      </c>
      <c r="F101" s="71" t="s">
        <v>177</v>
      </c>
      <c r="G101" s="71" t="s">
        <v>177</v>
      </c>
      <c r="H101" s="76">
        <v>45</v>
      </c>
      <c r="I101" s="71" t="s">
        <v>177</v>
      </c>
      <c r="J101" s="79">
        <v>2</v>
      </c>
      <c r="K101" s="145"/>
      <c r="L101" s="71" t="s">
        <v>177</v>
      </c>
      <c r="M101" s="71" t="s">
        <v>177</v>
      </c>
      <c r="N101" s="71" t="s">
        <v>177</v>
      </c>
      <c r="O101" s="71" t="s">
        <v>177</v>
      </c>
      <c r="P101" s="71" t="s">
        <v>177</v>
      </c>
      <c r="Q101" s="71" t="s">
        <v>177</v>
      </c>
      <c r="R101" s="71" t="s">
        <v>177</v>
      </c>
      <c r="S101" s="71" t="s">
        <v>177</v>
      </c>
      <c r="T101" s="71" t="s">
        <v>177</v>
      </c>
    </row>
    <row r="102" spans="1:20" ht="14.4">
      <c r="A102" s="71" t="s">
        <v>177</v>
      </c>
      <c r="B102" s="71" t="s">
        <v>177</v>
      </c>
      <c r="C102" s="71" t="s">
        <v>177</v>
      </c>
      <c r="D102" s="71" t="s">
        <v>177</v>
      </c>
      <c r="E102" s="71" t="s">
        <v>177</v>
      </c>
      <c r="F102" s="71" t="s">
        <v>177</v>
      </c>
      <c r="G102" s="71" t="s">
        <v>177</v>
      </c>
      <c r="H102" s="76">
        <v>44</v>
      </c>
      <c r="I102" s="71" t="s">
        <v>177</v>
      </c>
      <c r="J102" s="79">
        <v>1</v>
      </c>
      <c r="K102" s="145"/>
      <c r="L102" s="71" t="s">
        <v>177</v>
      </c>
      <c r="M102" s="71" t="s">
        <v>177</v>
      </c>
      <c r="N102" s="71" t="s">
        <v>177</v>
      </c>
      <c r="O102" s="71" t="s">
        <v>177</v>
      </c>
      <c r="P102" s="71" t="s">
        <v>177</v>
      </c>
      <c r="Q102" s="71" t="s">
        <v>177</v>
      </c>
      <c r="R102" s="71" t="s">
        <v>177</v>
      </c>
      <c r="S102" s="71" t="s">
        <v>177</v>
      </c>
      <c r="T102" s="71" t="s">
        <v>177</v>
      </c>
    </row>
    <row r="103" spans="1:20" ht="14.4">
      <c r="A103" s="71"/>
      <c r="B103" s="71"/>
      <c r="C103" s="71"/>
      <c r="D103" s="71"/>
      <c r="E103" s="71"/>
      <c r="F103" s="71"/>
      <c r="G103" s="1"/>
      <c r="H103" s="76">
        <v>43</v>
      </c>
      <c r="I103" s="71" t="s">
        <v>177</v>
      </c>
      <c r="J103" s="72">
        <v>14</v>
      </c>
      <c r="K103" s="152" t="s">
        <v>181</v>
      </c>
      <c r="L103" s="71"/>
      <c r="M103" s="71"/>
      <c r="N103" s="71"/>
      <c r="O103" s="71"/>
      <c r="P103" s="71"/>
      <c r="Q103" s="71"/>
      <c r="R103" s="71"/>
      <c r="S103" s="71"/>
      <c r="T103" s="71"/>
    </row>
    <row r="104" spans="1:20" ht="14.4">
      <c r="A104" s="71"/>
      <c r="B104" s="71"/>
      <c r="C104" s="71"/>
      <c r="D104" s="71"/>
      <c r="E104" s="71"/>
      <c r="F104" s="71"/>
      <c r="G104" s="71"/>
      <c r="H104" s="76">
        <v>42</v>
      </c>
      <c r="I104" s="71" t="s">
        <v>177</v>
      </c>
      <c r="J104" s="72">
        <v>13</v>
      </c>
      <c r="K104" s="145"/>
      <c r="L104" s="71"/>
      <c r="M104" s="71"/>
      <c r="N104" s="71"/>
      <c r="O104" s="71"/>
      <c r="P104" s="71"/>
      <c r="Q104" s="71"/>
      <c r="R104" s="71"/>
      <c r="S104" s="71"/>
      <c r="T104" s="71"/>
    </row>
    <row r="105" spans="1:20" ht="14.4">
      <c r="A105" s="71"/>
      <c r="B105" s="71"/>
      <c r="C105" s="71"/>
      <c r="D105" s="71"/>
      <c r="E105" s="71"/>
      <c r="F105" s="71"/>
      <c r="G105" s="71"/>
      <c r="H105" s="76">
        <v>41</v>
      </c>
      <c r="I105" s="71" t="s">
        <v>177</v>
      </c>
      <c r="J105" s="72">
        <v>12</v>
      </c>
      <c r="K105" s="145"/>
      <c r="L105" s="71"/>
      <c r="M105" s="71"/>
      <c r="N105" s="71"/>
      <c r="O105" s="71"/>
      <c r="P105" s="71"/>
      <c r="Q105" s="71"/>
      <c r="R105" s="71"/>
      <c r="S105" s="71"/>
      <c r="T105" s="71"/>
    </row>
    <row r="106" spans="1:20" ht="14.4">
      <c r="A106" s="71"/>
      <c r="B106" s="71"/>
      <c r="C106" s="71"/>
      <c r="D106" s="71"/>
      <c r="E106" s="71"/>
      <c r="F106" s="71"/>
      <c r="G106" s="71"/>
      <c r="H106" s="76">
        <v>40</v>
      </c>
      <c r="I106" s="71" t="s">
        <v>177</v>
      </c>
      <c r="J106" s="72">
        <v>11</v>
      </c>
      <c r="K106" s="145"/>
      <c r="L106" s="71"/>
      <c r="M106" s="71"/>
      <c r="N106" s="71"/>
      <c r="O106" s="71"/>
      <c r="P106" s="71"/>
      <c r="Q106" s="71"/>
      <c r="R106" s="71"/>
      <c r="S106" s="71"/>
      <c r="T106" s="71"/>
    </row>
    <row r="107" spans="1:20" ht="14.4">
      <c r="A107" s="71"/>
      <c r="B107" s="71"/>
      <c r="C107" s="71"/>
      <c r="D107" s="71"/>
      <c r="E107" s="71"/>
      <c r="F107" s="71"/>
      <c r="G107" s="71"/>
      <c r="H107" s="76">
        <v>39</v>
      </c>
      <c r="I107" s="71" t="s">
        <v>177</v>
      </c>
      <c r="J107" s="72">
        <v>10</v>
      </c>
      <c r="K107" s="145"/>
      <c r="L107" s="71"/>
      <c r="M107" s="71"/>
      <c r="N107" s="71"/>
      <c r="O107" s="71"/>
      <c r="P107" s="71"/>
      <c r="Q107" s="71"/>
      <c r="R107" s="71"/>
      <c r="S107" s="71"/>
      <c r="T107" s="71"/>
    </row>
    <row r="108" spans="1:20" ht="14.4">
      <c r="A108" s="71"/>
      <c r="B108" s="71"/>
      <c r="C108" s="71"/>
      <c r="D108" s="71"/>
      <c r="E108" s="71"/>
      <c r="F108" s="71"/>
      <c r="G108" s="71"/>
      <c r="H108" s="76">
        <v>38</v>
      </c>
      <c r="I108" s="71" t="s">
        <v>177</v>
      </c>
      <c r="J108" s="72">
        <v>9</v>
      </c>
      <c r="K108" s="145"/>
      <c r="L108" s="71"/>
      <c r="M108" s="71"/>
      <c r="N108" s="71"/>
      <c r="O108" s="71"/>
      <c r="P108" s="71"/>
      <c r="Q108" s="71"/>
      <c r="R108" s="71"/>
      <c r="S108" s="71"/>
      <c r="T108" s="71"/>
    </row>
    <row r="109" spans="1:20" ht="14.4">
      <c r="A109" s="71"/>
      <c r="B109" s="71"/>
      <c r="C109" s="71"/>
      <c r="D109" s="71"/>
      <c r="E109" s="71"/>
      <c r="F109" s="71"/>
      <c r="G109" s="71"/>
      <c r="H109" s="76">
        <v>37</v>
      </c>
      <c r="I109" s="71" t="s">
        <v>177</v>
      </c>
      <c r="J109" s="72">
        <v>8</v>
      </c>
      <c r="K109" s="145"/>
      <c r="L109" s="71"/>
      <c r="M109" s="71"/>
      <c r="N109" s="71"/>
      <c r="O109" s="71"/>
      <c r="P109" s="71"/>
      <c r="Q109" s="71"/>
      <c r="R109" s="71"/>
      <c r="S109" s="71"/>
      <c r="T109" s="71"/>
    </row>
    <row r="110" spans="1:20" ht="14.4">
      <c r="A110" s="1"/>
      <c r="B110" s="1"/>
      <c r="C110" s="1"/>
      <c r="D110" s="1"/>
      <c r="E110" s="1"/>
      <c r="F110" s="1"/>
      <c r="G110" s="71"/>
      <c r="H110" s="76">
        <v>36</v>
      </c>
      <c r="I110" s="71" t="s">
        <v>177</v>
      </c>
      <c r="J110" s="72">
        <v>7</v>
      </c>
      <c r="K110" s="145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4.4">
      <c r="A111" s="1"/>
      <c r="B111" s="1"/>
      <c r="C111" s="1"/>
      <c r="D111" s="1"/>
      <c r="E111" s="1"/>
      <c r="F111" s="1"/>
      <c r="G111" s="71"/>
      <c r="H111" s="76">
        <v>35</v>
      </c>
      <c r="I111" s="71" t="s">
        <v>177</v>
      </c>
      <c r="J111" s="72">
        <v>6</v>
      </c>
      <c r="K111" s="145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4.4">
      <c r="A112" s="1"/>
      <c r="B112" s="1"/>
      <c r="C112" s="1"/>
      <c r="D112" s="1"/>
      <c r="E112" s="1"/>
      <c r="F112" s="1"/>
      <c r="G112" s="71"/>
      <c r="H112" s="76">
        <v>34</v>
      </c>
      <c r="I112" s="71" t="s">
        <v>177</v>
      </c>
      <c r="J112" s="72">
        <v>5</v>
      </c>
      <c r="K112" s="145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4.4">
      <c r="A113" s="1"/>
      <c r="B113" s="1"/>
      <c r="C113" s="1"/>
      <c r="D113" s="1"/>
      <c r="E113" s="1"/>
      <c r="F113" s="1"/>
      <c r="G113" s="71"/>
      <c r="H113" s="76">
        <v>33</v>
      </c>
      <c r="I113" s="71" t="s">
        <v>177</v>
      </c>
      <c r="J113" s="72">
        <v>4</v>
      </c>
      <c r="K113" s="145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4.4">
      <c r="A114" s="1"/>
      <c r="B114" s="1"/>
      <c r="C114" s="1"/>
      <c r="D114" s="1"/>
      <c r="E114" s="1"/>
      <c r="F114" s="1"/>
      <c r="G114" s="71"/>
      <c r="H114" s="76">
        <v>32</v>
      </c>
      <c r="I114" s="71" t="s">
        <v>177</v>
      </c>
      <c r="J114" s="72">
        <v>3</v>
      </c>
      <c r="K114" s="145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4.4">
      <c r="A115" s="1"/>
      <c r="B115" s="1"/>
      <c r="C115" s="1"/>
      <c r="D115" s="1"/>
      <c r="E115" s="1"/>
      <c r="F115" s="1"/>
      <c r="G115" s="71" t="s">
        <v>179</v>
      </c>
      <c r="H115" s="76">
        <v>31</v>
      </c>
      <c r="I115" s="71" t="s">
        <v>177</v>
      </c>
      <c r="J115" s="72">
        <v>2</v>
      </c>
      <c r="K115" s="145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4.4">
      <c r="A116" s="1"/>
      <c r="B116" s="1"/>
      <c r="C116" s="1"/>
      <c r="D116" s="1"/>
      <c r="E116" s="1"/>
      <c r="F116" s="1"/>
      <c r="G116" s="71" t="s">
        <v>177</v>
      </c>
      <c r="H116" s="76">
        <v>30</v>
      </c>
      <c r="I116" s="71" t="s">
        <v>177</v>
      </c>
      <c r="J116" s="72">
        <v>1</v>
      </c>
      <c r="K116" s="145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4.4">
      <c r="A117" s="1"/>
      <c r="B117" s="1"/>
      <c r="C117" s="1"/>
      <c r="D117" s="1"/>
      <c r="E117" s="1"/>
      <c r="F117" s="1"/>
      <c r="G117" s="71"/>
      <c r="H117" s="76">
        <v>29</v>
      </c>
      <c r="I117" s="71" t="s">
        <v>177</v>
      </c>
      <c r="J117" s="80">
        <v>27</v>
      </c>
      <c r="K117" s="152" t="s">
        <v>182</v>
      </c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4.4">
      <c r="A118" s="1"/>
      <c r="B118" s="1"/>
      <c r="C118" s="1"/>
      <c r="D118" s="1"/>
      <c r="E118" s="1"/>
      <c r="F118" s="1"/>
      <c r="G118" s="71"/>
      <c r="H118" s="76">
        <v>28</v>
      </c>
      <c r="I118" s="71" t="s">
        <v>177</v>
      </c>
      <c r="J118" s="80">
        <v>26</v>
      </c>
      <c r="K118" s="145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4.4">
      <c r="A119" s="1"/>
      <c r="B119" s="1"/>
      <c r="C119" s="1"/>
      <c r="D119" s="1"/>
      <c r="E119" s="1"/>
      <c r="F119" s="1"/>
      <c r="G119" s="71"/>
      <c r="H119" s="76">
        <v>27</v>
      </c>
      <c r="I119" s="71" t="s">
        <v>177</v>
      </c>
      <c r="J119" s="80">
        <v>25</v>
      </c>
      <c r="K119" s="145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4.4">
      <c r="A120" s="1"/>
      <c r="B120" s="1"/>
      <c r="C120" s="1"/>
      <c r="D120" s="1"/>
      <c r="E120" s="1"/>
      <c r="F120" s="1"/>
      <c r="G120" s="1"/>
      <c r="H120" s="76">
        <v>26</v>
      </c>
      <c r="I120" s="71" t="s">
        <v>177</v>
      </c>
      <c r="J120" s="80">
        <v>24</v>
      </c>
      <c r="K120" s="145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4.4">
      <c r="A121" s="1"/>
      <c r="B121" s="1"/>
      <c r="C121" s="1"/>
      <c r="D121" s="1"/>
      <c r="E121" s="1"/>
      <c r="F121" s="1"/>
      <c r="G121" s="1"/>
      <c r="H121" s="76">
        <v>25</v>
      </c>
      <c r="I121" s="71" t="s">
        <v>177</v>
      </c>
      <c r="J121" s="80">
        <v>23</v>
      </c>
      <c r="K121" s="145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4.4">
      <c r="A122" s="1"/>
      <c r="B122" s="1"/>
      <c r="C122" s="1"/>
      <c r="D122" s="1"/>
      <c r="E122" s="1"/>
      <c r="F122" s="1"/>
      <c r="G122" s="1"/>
      <c r="H122" s="76">
        <v>24</v>
      </c>
      <c r="I122" s="71" t="s">
        <v>177</v>
      </c>
      <c r="J122" s="80">
        <v>22</v>
      </c>
      <c r="K122" s="145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4.4">
      <c r="A123" s="1"/>
      <c r="B123" s="1"/>
      <c r="C123" s="1"/>
      <c r="D123" s="1"/>
      <c r="E123" s="1"/>
      <c r="F123" s="1"/>
      <c r="G123" s="1"/>
      <c r="H123" s="76">
        <v>23</v>
      </c>
      <c r="I123" s="71" t="s">
        <v>177</v>
      </c>
      <c r="J123" s="80">
        <v>21</v>
      </c>
      <c r="K123" s="145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4.4">
      <c r="A124" s="1"/>
      <c r="B124" s="1"/>
      <c r="C124" s="1"/>
      <c r="D124" s="1"/>
      <c r="E124" s="1"/>
      <c r="F124" s="1"/>
      <c r="G124" s="1"/>
      <c r="H124" s="76">
        <v>22</v>
      </c>
      <c r="I124" s="71" t="s">
        <v>177</v>
      </c>
      <c r="J124" s="80">
        <v>20</v>
      </c>
      <c r="K124" s="145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4.4">
      <c r="A125" s="1"/>
      <c r="B125" s="1"/>
      <c r="C125" s="1"/>
      <c r="D125" s="1"/>
      <c r="E125" s="1"/>
      <c r="F125" s="1"/>
      <c r="G125" s="1"/>
      <c r="H125" s="76">
        <v>21</v>
      </c>
      <c r="I125" s="71" t="s">
        <v>177</v>
      </c>
      <c r="J125" s="80">
        <v>19</v>
      </c>
      <c r="K125" s="145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4.4">
      <c r="A126" s="1"/>
      <c r="B126" s="1"/>
      <c r="C126" s="1"/>
      <c r="D126" s="1"/>
      <c r="E126" s="1"/>
      <c r="F126" s="1"/>
      <c r="G126" s="1"/>
      <c r="H126" s="76">
        <v>20</v>
      </c>
      <c r="I126" s="71" t="s">
        <v>177</v>
      </c>
      <c r="J126" s="80">
        <v>18</v>
      </c>
      <c r="K126" s="145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4.4">
      <c r="A127" s="1"/>
      <c r="B127" s="1"/>
      <c r="C127" s="1"/>
      <c r="D127" s="1"/>
      <c r="E127" s="1"/>
      <c r="F127" s="1"/>
      <c r="G127" s="1"/>
      <c r="H127" s="76">
        <v>19</v>
      </c>
      <c r="I127" s="71" t="s">
        <v>177</v>
      </c>
      <c r="J127" s="80">
        <v>17</v>
      </c>
      <c r="K127" s="145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4.4">
      <c r="A128" s="1"/>
      <c r="B128" s="1"/>
      <c r="C128" s="1"/>
      <c r="D128" s="1"/>
      <c r="E128" s="1"/>
      <c r="F128" s="1"/>
      <c r="G128" s="71" t="s">
        <v>177</v>
      </c>
      <c r="H128" s="76">
        <v>18</v>
      </c>
      <c r="I128" s="71" t="s">
        <v>177</v>
      </c>
      <c r="J128" s="80">
        <v>16</v>
      </c>
      <c r="K128" s="152" t="s">
        <v>183</v>
      </c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4.4">
      <c r="A129" s="1"/>
      <c r="B129" s="1"/>
      <c r="C129" s="1"/>
      <c r="D129" s="1"/>
      <c r="E129" s="1"/>
      <c r="F129" s="1"/>
      <c r="G129" s="71" t="s">
        <v>177</v>
      </c>
      <c r="H129" s="76">
        <v>17</v>
      </c>
      <c r="I129" s="71" t="s">
        <v>177</v>
      </c>
      <c r="J129" s="80">
        <v>15</v>
      </c>
      <c r="K129" s="145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4.4">
      <c r="A130" s="1"/>
      <c r="B130" s="1"/>
      <c r="C130" s="1"/>
      <c r="D130" s="1"/>
      <c r="E130" s="1"/>
      <c r="F130" s="1"/>
      <c r="G130" s="71" t="s">
        <v>177</v>
      </c>
      <c r="H130" s="76">
        <v>16</v>
      </c>
      <c r="I130" s="71" t="s">
        <v>177</v>
      </c>
      <c r="J130" s="80">
        <v>14</v>
      </c>
      <c r="K130" s="145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4.4">
      <c r="A131" s="1"/>
      <c r="B131" s="1"/>
      <c r="C131" s="1"/>
      <c r="D131" s="1"/>
      <c r="E131" s="1"/>
      <c r="F131" s="1"/>
      <c r="G131" s="71" t="s">
        <v>177</v>
      </c>
      <c r="H131" s="76">
        <v>15</v>
      </c>
      <c r="I131" s="71" t="s">
        <v>177</v>
      </c>
      <c r="J131" s="80">
        <v>13</v>
      </c>
      <c r="K131" s="145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4.4">
      <c r="A132" s="1"/>
      <c r="B132" s="1"/>
      <c r="C132" s="1"/>
      <c r="D132" s="1"/>
      <c r="E132" s="1"/>
      <c r="F132" s="1"/>
      <c r="G132" s="71" t="s">
        <v>177</v>
      </c>
      <c r="H132" s="76">
        <v>14</v>
      </c>
      <c r="I132" s="71" t="s">
        <v>177</v>
      </c>
      <c r="J132" s="80">
        <v>12</v>
      </c>
      <c r="K132" s="145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4.4">
      <c r="A133" s="1"/>
      <c r="B133" s="1"/>
      <c r="C133" s="1"/>
      <c r="D133" s="1"/>
      <c r="E133" s="1"/>
      <c r="F133" s="1"/>
      <c r="G133" s="71" t="s">
        <v>177</v>
      </c>
      <c r="H133" s="76">
        <v>13</v>
      </c>
      <c r="I133" s="71" t="s">
        <v>177</v>
      </c>
      <c r="J133" s="80">
        <v>11</v>
      </c>
      <c r="K133" s="145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4.4">
      <c r="A134" s="1"/>
      <c r="B134" s="1"/>
      <c r="C134" s="1"/>
      <c r="D134" s="1"/>
      <c r="E134" s="1"/>
      <c r="F134" s="1"/>
      <c r="G134" s="71" t="s">
        <v>177</v>
      </c>
      <c r="H134" s="76">
        <v>12</v>
      </c>
      <c r="I134" s="71" t="s">
        <v>177</v>
      </c>
      <c r="J134" s="80">
        <v>10</v>
      </c>
      <c r="K134" s="145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4.4">
      <c r="A135" s="1"/>
      <c r="B135" s="1"/>
      <c r="C135" s="1"/>
      <c r="D135" s="1"/>
      <c r="E135" s="1"/>
      <c r="F135" s="1"/>
      <c r="G135" s="71" t="s">
        <v>177</v>
      </c>
      <c r="H135" s="76">
        <v>11</v>
      </c>
      <c r="I135" s="71" t="s">
        <v>177</v>
      </c>
      <c r="J135" s="80">
        <v>9</v>
      </c>
      <c r="K135" s="145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4.4">
      <c r="A136" s="1"/>
      <c r="B136" s="1"/>
      <c r="C136" s="1"/>
      <c r="D136" s="1"/>
      <c r="E136" s="1"/>
      <c r="F136" s="1"/>
      <c r="G136" s="71" t="s">
        <v>177</v>
      </c>
      <c r="H136" s="76">
        <v>10</v>
      </c>
      <c r="I136" s="71" t="s">
        <v>177</v>
      </c>
      <c r="J136" s="80">
        <v>8</v>
      </c>
      <c r="K136" s="145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4.4">
      <c r="A137" s="1"/>
      <c r="B137" s="1"/>
      <c r="C137" s="1"/>
      <c r="D137" s="1"/>
      <c r="E137" s="1"/>
      <c r="F137" s="1"/>
      <c r="G137" s="71" t="s">
        <v>177</v>
      </c>
      <c r="H137" s="76">
        <v>9</v>
      </c>
      <c r="I137" s="71" t="s">
        <v>177</v>
      </c>
      <c r="J137" s="80">
        <v>7</v>
      </c>
      <c r="K137" s="145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4.4">
      <c r="A138" s="1"/>
      <c r="B138" s="1"/>
      <c r="C138" s="1"/>
      <c r="D138" s="1"/>
      <c r="E138" s="1"/>
      <c r="F138" s="1"/>
      <c r="G138" s="71" t="s">
        <v>177</v>
      </c>
      <c r="H138" s="76">
        <v>8</v>
      </c>
      <c r="I138" s="71" t="s">
        <v>177</v>
      </c>
      <c r="J138" s="80">
        <v>6</v>
      </c>
      <c r="K138" s="145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4.4">
      <c r="A139" s="1"/>
      <c r="B139" s="1"/>
      <c r="C139" s="1"/>
      <c r="D139" s="1"/>
      <c r="E139" s="1"/>
      <c r="F139" s="1"/>
      <c r="G139" s="71" t="s">
        <v>177</v>
      </c>
      <c r="H139" s="76">
        <v>7</v>
      </c>
      <c r="I139" s="71" t="s">
        <v>177</v>
      </c>
      <c r="J139" s="80">
        <v>5</v>
      </c>
      <c r="K139" s="145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4.4">
      <c r="A140" s="1"/>
      <c r="B140" s="1"/>
      <c r="C140" s="1"/>
      <c r="D140" s="1"/>
      <c r="E140" s="1"/>
      <c r="F140" s="1"/>
      <c r="G140" s="71" t="s">
        <v>177</v>
      </c>
      <c r="H140" s="76">
        <v>6</v>
      </c>
      <c r="I140" s="71" t="s">
        <v>177</v>
      </c>
      <c r="J140" s="80">
        <v>4</v>
      </c>
      <c r="K140" s="145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4.4">
      <c r="A141" s="1"/>
      <c r="B141" s="1"/>
      <c r="C141" s="1"/>
      <c r="D141" s="1"/>
      <c r="E141" s="1"/>
      <c r="F141" s="1"/>
      <c r="G141" s="71" t="s">
        <v>177</v>
      </c>
      <c r="H141" s="76">
        <v>5</v>
      </c>
      <c r="I141" s="71" t="s">
        <v>177</v>
      </c>
      <c r="J141" s="80">
        <v>3</v>
      </c>
      <c r="K141" s="145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4.4">
      <c r="A142" s="1"/>
      <c r="B142" s="1"/>
      <c r="C142" s="1"/>
      <c r="D142" s="1"/>
      <c r="E142" s="1"/>
      <c r="F142" s="1"/>
      <c r="G142" s="71" t="s">
        <v>177</v>
      </c>
      <c r="H142" s="76">
        <v>4</v>
      </c>
      <c r="I142" s="71" t="s">
        <v>177</v>
      </c>
      <c r="J142" s="80">
        <v>2</v>
      </c>
      <c r="K142" s="145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4.4">
      <c r="A143" s="1"/>
      <c r="B143" s="1"/>
      <c r="C143" s="1"/>
      <c r="D143" s="1"/>
      <c r="E143" s="1"/>
      <c r="F143" s="1"/>
      <c r="G143" s="71" t="s">
        <v>177</v>
      </c>
      <c r="H143" s="76">
        <v>3</v>
      </c>
      <c r="I143" s="71" t="s">
        <v>177</v>
      </c>
      <c r="J143" s="80">
        <v>1</v>
      </c>
      <c r="K143" s="145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43.2">
      <c r="A144" s="1"/>
      <c r="B144" s="1"/>
      <c r="C144" s="1"/>
      <c r="D144" s="71"/>
      <c r="E144" s="71"/>
      <c r="F144" s="71"/>
      <c r="G144" s="71"/>
      <c r="H144" s="76">
        <v>2</v>
      </c>
      <c r="I144" s="71" t="s">
        <v>177</v>
      </c>
      <c r="J144" s="75">
        <v>1</v>
      </c>
      <c r="K144" s="70" t="s">
        <v>184</v>
      </c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28.8">
      <c r="A145" s="1"/>
      <c r="B145" s="1"/>
      <c r="C145" s="1"/>
      <c r="D145" s="71" t="s">
        <v>177</v>
      </c>
      <c r="E145" s="71" t="s">
        <v>177</v>
      </c>
      <c r="F145" s="71" t="s">
        <v>177</v>
      </c>
      <c r="G145" s="71" t="s">
        <v>177</v>
      </c>
      <c r="H145" s="76">
        <v>1</v>
      </c>
      <c r="I145" s="71" t="s">
        <v>177</v>
      </c>
      <c r="J145" s="75">
        <v>1</v>
      </c>
      <c r="K145" s="70" t="s">
        <v>185</v>
      </c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4.4">
      <c r="A146" s="1"/>
      <c r="B146" s="1"/>
      <c r="C146" s="1"/>
      <c r="D146" s="1"/>
      <c r="E146" s="1"/>
      <c r="F146" s="1"/>
      <c r="G146" s="1"/>
      <c r="H146" s="76"/>
      <c r="I146" s="81"/>
      <c r="J146" s="67"/>
      <c r="K146" s="5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.75" customHeight="1">
      <c r="K147" s="10"/>
    </row>
    <row r="148" spans="1:20" ht="15.75" customHeight="1">
      <c r="K148" s="10"/>
    </row>
    <row r="149" spans="1:20" ht="15.75" customHeight="1">
      <c r="K149" s="10"/>
    </row>
    <row r="150" spans="1:20" ht="15.75" customHeight="1">
      <c r="K150" s="10"/>
    </row>
    <row r="151" spans="1:20" ht="15.75" customHeight="1">
      <c r="K151" s="10"/>
    </row>
    <row r="152" spans="1:20" ht="15.75" customHeight="1">
      <c r="K152" s="10"/>
    </row>
    <row r="153" spans="1:20" ht="15.75" customHeight="1">
      <c r="K153" s="10"/>
    </row>
    <row r="154" spans="1:20" ht="15.75" customHeight="1">
      <c r="K154" s="10"/>
    </row>
    <row r="155" spans="1:20" ht="15.75" customHeight="1">
      <c r="K155" s="10"/>
    </row>
    <row r="156" spans="1:20" ht="15.75" customHeight="1">
      <c r="K156" s="10"/>
    </row>
    <row r="157" spans="1:20" ht="15.75" customHeight="1">
      <c r="K157" s="10"/>
    </row>
    <row r="158" spans="1:20" ht="15.75" customHeight="1">
      <c r="K158" s="10"/>
    </row>
    <row r="159" spans="1:20" ht="15.75" customHeight="1">
      <c r="K159" s="10"/>
    </row>
    <row r="160" spans="1:20" ht="15.75" customHeight="1">
      <c r="K160" s="10"/>
    </row>
    <row r="161" spans="11:11" ht="15.75" customHeight="1">
      <c r="K161" s="10"/>
    </row>
    <row r="162" spans="11:11" ht="15.75" customHeight="1">
      <c r="K162" s="10"/>
    </row>
    <row r="163" spans="11:11" ht="15.75" customHeight="1">
      <c r="K163" s="10"/>
    </row>
    <row r="164" spans="11:11" ht="15.75" customHeight="1">
      <c r="K164" s="10"/>
    </row>
    <row r="165" spans="11:11" ht="15.75" customHeight="1">
      <c r="K165" s="10"/>
    </row>
    <row r="166" spans="11:11" ht="15.75" customHeight="1">
      <c r="K166" s="10"/>
    </row>
    <row r="167" spans="11:11" ht="15.75" customHeight="1">
      <c r="K167" s="10"/>
    </row>
    <row r="168" spans="11:11" ht="15.75" customHeight="1">
      <c r="K168" s="10"/>
    </row>
    <row r="169" spans="11:11" ht="15.75" customHeight="1">
      <c r="K169" s="10"/>
    </row>
    <row r="170" spans="11:11" ht="15.75" customHeight="1">
      <c r="K170" s="10"/>
    </row>
    <row r="171" spans="11:11" ht="15.75" customHeight="1">
      <c r="K171" s="10"/>
    </row>
    <row r="172" spans="11:11" ht="15.75" customHeight="1">
      <c r="K172" s="10"/>
    </row>
    <row r="173" spans="11:11" ht="15.75" customHeight="1">
      <c r="K173" s="10"/>
    </row>
    <row r="174" spans="11:11" ht="15.75" customHeight="1">
      <c r="K174" s="10"/>
    </row>
    <row r="175" spans="11:11" ht="15.75" customHeight="1">
      <c r="K175" s="10"/>
    </row>
    <row r="176" spans="11:11" ht="15.75" customHeight="1">
      <c r="K176" s="10"/>
    </row>
    <row r="177" spans="11:11" ht="15.75" customHeight="1">
      <c r="K177" s="10"/>
    </row>
    <row r="178" spans="11:11" ht="15.75" customHeight="1">
      <c r="K178" s="10"/>
    </row>
    <row r="179" spans="11:11" ht="15.75" customHeight="1">
      <c r="K179" s="10"/>
    </row>
    <row r="180" spans="11:11" ht="15.75" customHeight="1">
      <c r="K180" s="10"/>
    </row>
    <row r="181" spans="11:11" ht="15.75" customHeight="1">
      <c r="K181" s="10"/>
    </row>
    <row r="182" spans="11:11" ht="15.75" customHeight="1">
      <c r="K182" s="10"/>
    </row>
    <row r="183" spans="11:11" ht="15.75" customHeight="1">
      <c r="K183" s="10"/>
    </row>
    <row r="184" spans="11:11" ht="15.75" customHeight="1">
      <c r="K184" s="10"/>
    </row>
    <row r="185" spans="11:11" ht="15.75" customHeight="1">
      <c r="K185" s="10"/>
    </row>
    <row r="186" spans="11:11" ht="15.75" customHeight="1">
      <c r="K186" s="10"/>
    </row>
    <row r="187" spans="11:11" ht="15.75" customHeight="1">
      <c r="K187" s="10"/>
    </row>
    <row r="188" spans="11:11" ht="15.75" customHeight="1">
      <c r="K188" s="10"/>
    </row>
    <row r="189" spans="11:11" ht="15.75" customHeight="1">
      <c r="K189" s="10"/>
    </row>
    <row r="190" spans="11:11" ht="15.75" customHeight="1">
      <c r="K190" s="10"/>
    </row>
    <row r="191" spans="11:11" ht="15.75" customHeight="1">
      <c r="K191" s="10"/>
    </row>
    <row r="192" spans="11:11" ht="15.75" customHeight="1">
      <c r="K192" s="10"/>
    </row>
    <row r="193" spans="11:11" ht="15.75" customHeight="1">
      <c r="K193" s="10"/>
    </row>
    <row r="194" spans="11:11" ht="15.75" customHeight="1">
      <c r="K194" s="10"/>
    </row>
    <row r="195" spans="11:11" ht="15.75" customHeight="1">
      <c r="K195" s="10"/>
    </row>
    <row r="196" spans="11:11" ht="15.75" customHeight="1">
      <c r="K196" s="10"/>
    </row>
    <row r="197" spans="11:11" ht="15.75" customHeight="1">
      <c r="K197" s="10"/>
    </row>
    <row r="198" spans="11:11" ht="15.75" customHeight="1">
      <c r="K198" s="10"/>
    </row>
    <row r="199" spans="11:11" ht="15.75" customHeight="1">
      <c r="K199" s="10"/>
    </row>
    <row r="200" spans="11:11" ht="15.75" customHeight="1">
      <c r="K200" s="10"/>
    </row>
    <row r="201" spans="11:11" ht="15.75" customHeight="1">
      <c r="K201" s="10"/>
    </row>
    <row r="202" spans="11:11" ht="15.75" customHeight="1">
      <c r="K202" s="10"/>
    </row>
    <row r="203" spans="11:11" ht="15.75" customHeight="1">
      <c r="K203" s="10"/>
    </row>
    <row r="204" spans="11:11" ht="15.75" customHeight="1">
      <c r="K204" s="10"/>
    </row>
    <row r="205" spans="11:11" ht="15.75" customHeight="1">
      <c r="K205" s="10"/>
    </row>
    <row r="206" spans="11:11" ht="15.75" customHeight="1">
      <c r="K206" s="10"/>
    </row>
    <row r="207" spans="11:11" ht="15.75" customHeight="1">
      <c r="K207" s="10"/>
    </row>
    <row r="208" spans="11:11" ht="15.75" customHeight="1">
      <c r="K208" s="10"/>
    </row>
    <row r="209" spans="11:11" ht="15.75" customHeight="1">
      <c r="K209" s="10"/>
    </row>
    <row r="210" spans="11:11" ht="15.75" customHeight="1">
      <c r="K210" s="10"/>
    </row>
    <row r="211" spans="11:11" ht="15.75" customHeight="1">
      <c r="K211" s="10"/>
    </row>
    <row r="212" spans="11:11" ht="15.75" customHeight="1">
      <c r="K212" s="10"/>
    </row>
    <row r="213" spans="11:11" ht="15.75" customHeight="1">
      <c r="K213" s="10"/>
    </row>
    <row r="214" spans="11:11" ht="15.75" customHeight="1">
      <c r="K214" s="10"/>
    </row>
    <row r="215" spans="11:11" ht="15.75" customHeight="1">
      <c r="K215" s="10"/>
    </row>
    <row r="216" spans="11:11" ht="15.75" customHeight="1">
      <c r="K216" s="10"/>
    </row>
    <row r="217" spans="11:11" ht="15.75" customHeight="1">
      <c r="K217" s="10"/>
    </row>
    <row r="218" spans="11:11" ht="15.75" customHeight="1">
      <c r="K218" s="10"/>
    </row>
    <row r="219" spans="11:11" ht="15.75" customHeight="1">
      <c r="K219" s="10"/>
    </row>
    <row r="220" spans="11:11" ht="15.75" customHeight="1">
      <c r="K220" s="10"/>
    </row>
    <row r="221" spans="11:11" ht="15.75" customHeight="1">
      <c r="K221" s="10"/>
    </row>
    <row r="222" spans="11:11" ht="15.75" customHeight="1">
      <c r="K222" s="10"/>
    </row>
    <row r="223" spans="11:11" ht="15.75" customHeight="1">
      <c r="K223" s="10"/>
    </row>
    <row r="224" spans="11:11" ht="15.75" customHeight="1">
      <c r="K224" s="10"/>
    </row>
    <row r="225" spans="11:11" ht="15.75" customHeight="1">
      <c r="K225" s="10"/>
    </row>
    <row r="226" spans="11:11" ht="15.75" customHeight="1">
      <c r="K226" s="10"/>
    </row>
    <row r="227" spans="11:11" ht="15.75" customHeight="1">
      <c r="K227" s="10"/>
    </row>
    <row r="228" spans="11:11" ht="15.75" customHeight="1">
      <c r="K228" s="10"/>
    </row>
    <row r="229" spans="11:11" ht="15.75" customHeight="1">
      <c r="K229" s="10"/>
    </row>
    <row r="230" spans="11:11" ht="15.75" customHeight="1">
      <c r="K230" s="10"/>
    </row>
    <row r="231" spans="11:11" ht="15.75" customHeight="1">
      <c r="K231" s="10"/>
    </row>
    <row r="232" spans="11:11" ht="15.75" customHeight="1">
      <c r="K232" s="10"/>
    </row>
    <row r="233" spans="11:11" ht="15.75" customHeight="1">
      <c r="K233" s="10"/>
    </row>
    <row r="234" spans="11:11" ht="15.75" customHeight="1">
      <c r="K234" s="10"/>
    </row>
    <row r="235" spans="11:11" ht="15.75" customHeight="1">
      <c r="K235" s="10"/>
    </row>
    <row r="236" spans="11:11" ht="15.75" customHeight="1">
      <c r="K236" s="10"/>
    </row>
    <row r="237" spans="11:11" ht="15.75" customHeight="1">
      <c r="K237" s="10"/>
    </row>
    <row r="238" spans="11:11" ht="15.75" customHeight="1">
      <c r="K238" s="10"/>
    </row>
    <row r="239" spans="11:11" ht="15.75" customHeight="1">
      <c r="K239" s="10"/>
    </row>
    <row r="240" spans="11:11" ht="15.75" customHeight="1">
      <c r="K240" s="10"/>
    </row>
    <row r="241" spans="11:11" ht="15.75" customHeight="1">
      <c r="K241" s="10"/>
    </row>
    <row r="242" spans="11:11" ht="15.75" customHeight="1">
      <c r="K242" s="10"/>
    </row>
    <row r="243" spans="11:11" ht="15.75" customHeight="1">
      <c r="K243" s="10"/>
    </row>
    <row r="244" spans="11:11" ht="15.75" customHeight="1">
      <c r="K244" s="10"/>
    </row>
    <row r="245" spans="11:11" ht="15.75" customHeight="1">
      <c r="K245" s="10"/>
    </row>
    <row r="246" spans="11:11" ht="15.75" customHeight="1">
      <c r="K246" s="10"/>
    </row>
    <row r="247" spans="11:11" ht="15.75" customHeight="1">
      <c r="K247" s="10"/>
    </row>
    <row r="248" spans="11:11" ht="15.75" customHeight="1">
      <c r="K248" s="10"/>
    </row>
    <row r="249" spans="11:11" ht="15.75" customHeight="1">
      <c r="K249" s="10"/>
    </row>
    <row r="250" spans="11:11" ht="15.75" customHeight="1">
      <c r="K250" s="10"/>
    </row>
    <row r="251" spans="11:11" ht="15.75" customHeight="1">
      <c r="K251" s="10"/>
    </row>
    <row r="252" spans="11:11" ht="15.75" customHeight="1">
      <c r="K252" s="10"/>
    </row>
    <row r="253" spans="11:11" ht="15.75" customHeight="1">
      <c r="K253" s="10"/>
    </row>
    <row r="254" spans="11:11" ht="15.75" customHeight="1">
      <c r="K254" s="10"/>
    </row>
    <row r="255" spans="11:11" ht="15.75" customHeight="1">
      <c r="K255" s="10"/>
    </row>
    <row r="256" spans="11:11" ht="15.75" customHeight="1">
      <c r="K256" s="10"/>
    </row>
    <row r="257" spans="11:11" ht="15.75" customHeight="1">
      <c r="K257" s="10"/>
    </row>
    <row r="258" spans="11:11" ht="15.75" customHeight="1">
      <c r="K258" s="10"/>
    </row>
    <row r="259" spans="11:11" ht="15.75" customHeight="1">
      <c r="K259" s="10"/>
    </row>
    <row r="260" spans="11:11" ht="15.75" customHeight="1">
      <c r="K260" s="10"/>
    </row>
    <row r="261" spans="11:11" ht="15.75" customHeight="1">
      <c r="K261" s="10"/>
    </row>
    <row r="262" spans="11:11" ht="15.75" customHeight="1">
      <c r="K262" s="10"/>
    </row>
    <row r="263" spans="11:11" ht="15.75" customHeight="1">
      <c r="K263" s="10"/>
    </row>
    <row r="264" spans="11:11" ht="15.75" customHeight="1">
      <c r="K264" s="10"/>
    </row>
    <row r="265" spans="11:11" ht="15.75" customHeight="1">
      <c r="K265" s="10"/>
    </row>
    <row r="266" spans="11:11" ht="15.75" customHeight="1">
      <c r="K266" s="10"/>
    </row>
    <row r="267" spans="11:11" ht="15.75" customHeight="1">
      <c r="K267" s="10"/>
    </row>
    <row r="268" spans="11:11" ht="15.75" customHeight="1">
      <c r="K268" s="10"/>
    </row>
    <row r="269" spans="11:11" ht="15.75" customHeight="1">
      <c r="K269" s="10"/>
    </row>
    <row r="270" spans="11:11" ht="15.75" customHeight="1">
      <c r="K270" s="10"/>
    </row>
    <row r="271" spans="11:11" ht="15.75" customHeight="1">
      <c r="K271" s="10"/>
    </row>
    <row r="272" spans="11:11" ht="15.75" customHeight="1">
      <c r="K272" s="10"/>
    </row>
    <row r="273" spans="11:11" ht="15.75" customHeight="1">
      <c r="K273" s="10"/>
    </row>
    <row r="274" spans="11:11" ht="15.75" customHeight="1">
      <c r="K274" s="10"/>
    </row>
    <row r="275" spans="11:11" ht="15.75" customHeight="1">
      <c r="K275" s="10"/>
    </row>
    <row r="276" spans="11:11" ht="15.75" customHeight="1">
      <c r="K276" s="10"/>
    </row>
    <row r="277" spans="11:11" ht="15.75" customHeight="1">
      <c r="K277" s="10"/>
    </row>
    <row r="278" spans="11:11" ht="15.75" customHeight="1">
      <c r="K278" s="10"/>
    </row>
    <row r="279" spans="11:11" ht="15.75" customHeight="1">
      <c r="K279" s="10"/>
    </row>
    <row r="280" spans="11:11" ht="15.75" customHeight="1">
      <c r="K280" s="10"/>
    </row>
    <row r="281" spans="11:11" ht="15.75" customHeight="1">
      <c r="K281" s="10"/>
    </row>
    <row r="282" spans="11:11" ht="15.75" customHeight="1">
      <c r="K282" s="10"/>
    </row>
    <row r="283" spans="11:11" ht="15.75" customHeight="1">
      <c r="K283" s="10"/>
    </row>
    <row r="284" spans="11:11" ht="15.75" customHeight="1">
      <c r="K284" s="10"/>
    </row>
    <row r="285" spans="11:11" ht="15.75" customHeight="1">
      <c r="K285" s="10"/>
    </row>
    <row r="286" spans="11:11" ht="15.75" customHeight="1">
      <c r="K286" s="10"/>
    </row>
    <row r="287" spans="11:11" ht="15.75" customHeight="1">
      <c r="K287" s="10"/>
    </row>
    <row r="288" spans="11:11" ht="15.75" customHeight="1">
      <c r="K288" s="10"/>
    </row>
    <row r="289" spans="11:11" ht="15.75" customHeight="1">
      <c r="K289" s="10"/>
    </row>
    <row r="290" spans="11:11" ht="15.75" customHeight="1">
      <c r="K290" s="10"/>
    </row>
    <row r="291" spans="11:11" ht="15.75" customHeight="1">
      <c r="K291" s="10"/>
    </row>
    <row r="292" spans="11:11" ht="15.75" customHeight="1">
      <c r="K292" s="10"/>
    </row>
    <row r="293" spans="11:11" ht="15.75" customHeight="1">
      <c r="K293" s="10"/>
    </row>
    <row r="294" spans="11:11" ht="15.75" customHeight="1">
      <c r="K294" s="10"/>
    </row>
    <row r="295" spans="11:11" ht="15.75" customHeight="1">
      <c r="K295" s="10"/>
    </row>
    <row r="296" spans="11:11" ht="15.75" customHeight="1">
      <c r="K296" s="10"/>
    </row>
    <row r="297" spans="11:11" ht="15.75" customHeight="1">
      <c r="K297" s="10"/>
    </row>
    <row r="298" spans="11:11" ht="15.75" customHeight="1">
      <c r="K298" s="10"/>
    </row>
    <row r="299" spans="11:11" ht="15.75" customHeight="1">
      <c r="K299" s="10"/>
    </row>
    <row r="300" spans="11:11" ht="15.75" customHeight="1">
      <c r="K300" s="10"/>
    </row>
    <row r="301" spans="11:11" ht="15.75" customHeight="1">
      <c r="K301" s="10"/>
    </row>
    <row r="302" spans="11:11" ht="15.75" customHeight="1">
      <c r="K302" s="10"/>
    </row>
    <row r="303" spans="11:11" ht="15.75" customHeight="1">
      <c r="K303" s="10"/>
    </row>
    <row r="304" spans="11:11" ht="15.75" customHeight="1">
      <c r="K304" s="10"/>
    </row>
    <row r="305" spans="11:11" ht="15.75" customHeight="1">
      <c r="K305" s="10"/>
    </row>
    <row r="306" spans="11:11" ht="15.75" customHeight="1">
      <c r="K306" s="10"/>
    </row>
    <row r="307" spans="11:11" ht="15.75" customHeight="1">
      <c r="K307" s="10"/>
    </row>
    <row r="308" spans="11:11" ht="15.75" customHeight="1">
      <c r="K308" s="10"/>
    </row>
    <row r="309" spans="11:11" ht="15.75" customHeight="1">
      <c r="K309" s="10"/>
    </row>
    <row r="310" spans="11:11" ht="15.75" customHeight="1">
      <c r="K310" s="10"/>
    </row>
    <row r="311" spans="11:11" ht="15.75" customHeight="1">
      <c r="K311" s="10"/>
    </row>
    <row r="312" spans="11:11" ht="15.75" customHeight="1">
      <c r="K312" s="10"/>
    </row>
    <row r="313" spans="11:11" ht="15.75" customHeight="1">
      <c r="K313" s="10"/>
    </row>
    <row r="314" spans="11:11" ht="15.75" customHeight="1">
      <c r="K314" s="10"/>
    </row>
    <row r="315" spans="11:11" ht="15.75" customHeight="1">
      <c r="K315" s="10"/>
    </row>
    <row r="316" spans="11:11" ht="15.75" customHeight="1">
      <c r="K316" s="10"/>
    </row>
    <row r="317" spans="11:11" ht="15.75" customHeight="1">
      <c r="K317" s="10"/>
    </row>
    <row r="318" spans="11:11" ht="15.75" customHeight="1">
      <c r="K318" s="10"/>
    </row>
    <row r="319" spans="11:11" ht="15.75" customHeight="1">
      <c r="K319" s="10"/>
    </row>
    <row r="320" spans="11:11" ht="15.75" customHeight="1">
      <c r="K320" s="10"/>
    </row>
    <row r="321" spans="11:11" ht="15.75" customHeight="1">
      <c r="K321" s="10"/>
    </row>
    <row r="322" spans="11:11" ht="15.75" customHeight="1">
      <c r="K322" s="10"/>
    </row>
    <row r="323" spans="11:11" ht="15.75" customHeight="1">
      <c r="K323" s="10"/>
    </row>
    <row r="324" spans="11:11" ht="15.75" customHeight="1">
      <c r="K324" s="10"/>
    </row>
    <row r="325" spans="11:11" ht="15.75" customHeight="1">
      <c r="K325" s="10"/>
    </row>
    <row r="326" spans="11:11" ht="15.75" customHeight="1">
      <c r="K326" s="10"/>
    </row>
    <row r="327" spans="11:11" ht="15.75" customHeight="1">
      <c r="K327" s="10"/>
    </row>
    <row r="328" spans="11:11" ht="15.75" customHeight="1">
      <c r="K328" s="10"/>
    </row>
    <row r="329" spans="11:11" ht="15.75" customHeight="1">
      <c r="K329" s="10"/>
    </row>
    <row r="330" spans="11:11" ht="15.75" customHeight="1">
      <c r="K330" s="10"/>
    </row>
    <row r="331" spans="11:11" ht="15.75" customHeight="1">
      <c r="K331" s="10"/>
    </row>
    <row r="332" spans="11:11" ht="15.75" customHeight="1">
      <c r="K332" s="10"/>
    </row>
    <row r="333" spans="11:11" ht="15.75" customHeight="1">
      <c r="K333" s="10"/>
    </row>
    <row r="334" spans="11:11" ht="15.75" customHeight="1">
      <c r="K334" s="10"/>
    </row>
    <row r="335" spans="11:11" ht="15.75" customHeight="1">
      <c r="K335" s="10"/>
    </row>
    <row r="336" spans="11:11" ht="15.75" customHeight="1">
      <c r="K336" s="10"/>
    </row>
    <row r="337" spans="11:11" ht="15.75" customHeight="1">
      <c r="K337" s="10"/>
    </row>
    <row r="338" spans="11:11" ht="15.75" customHeight="1">
      <c r="K338" s="10"/>
    </row>
    <row r="339" spans="11:11" ht="15.75" customHeight="1">
      <c r="K339" s="10"/>
    </row>
    <row r="340" spans="11:11" ht="15.75" customHeight="1">
      <c r="K340" s="10"/>
    </row>
    <row r="341" spans="11:11" ht="15.75" customHeight="1">
      <c r="K341" s="10"/>
    </row>
    <row r="342" spans="11:11" ht="15.75" customHeight="1">
      <c r="K342" s="10"/>
    </row>
    <row r="343" spans="11:11" ht="15.75" customHeight="1">
      <c r="K343" s="10"/>
    </row>
    <row r="344" spans="11:11" ht="15.75" customHeight="1">
      <c r="K344" s="10"/>
    </row>
    <row r="345" spans="11:11" ht="15.75" customHeight="1">
      <c r="K345" s="10"/>
    </row>
    <row r="346" spans="11:11" ht="15.75" customHeight="1">
      <c r="K346" s="10"/>
    </row>
    <row r="347" spans="11:11" ht="15.75" customHeight="1">
      <c r="K347" s="10"/>
    </row>
    <row r="348" spans="11:11" ht="15.75" customHeight="1">
      <c r="K348" s="10"/>
    </row>
    <row r="349" spans="11:11" ht="15.75" customHeight="1">
      <c r="K349" s="10"/>
    </row>
    <row r="350" spans="11:11" ht="15.75" customHeight="1">
      <c r="K350" s="10"/>
    </row>
    <row r="351" spans="11:11" ht="15.75" customHeight="1">
      <c r="K351" s="10"/>
    </row>
    <row r="352" spans="11:11" ht="15.75" customHeight="1">
      <c r="K352" s="10"/>
    </row>
    <row r="353" spans="11:11" ht="15.75" customHeight="1">
      <c r="K353" s="10"/>
    </row>
    <row r="354" spans="11:11" ht="15.75" customHeight="1">
      <c r="K354" s="10"/>
    </row>
    <row r="355" spans="11:11" ht="15.75" customHeight="1">
      <c r="K355" s="10"/>
    </row>
    <row r="356" spans="11:11" ht="15.75" customHeight="1">
      <c r="K356" s="10"/>
    </row>
    <row r="357" spans="11:11" ht="15.75" customHeight="1">
      <c r="K357" s="10"/>
    </row>
    <row r="358" spans="11:11" ht="15.75" customHeight="1">
      <c r="K358" s="10"/>
    </row>
    <row r="359" spans="11:11" ht="15.75" customHeight="1">
      <c r="K359" s="10"/>
    </row>
    <row r="360" spans="11:11" ht="15.75" customHeight="1">
      <c r="K360" s="10"/>
    </row>
    <row r="361" spans="11:11" ht="15.75" customHeight="1">
      <c r="K361" s="10"/>
    </row>
    <row r="362" spans="11:11" ht="15.75" customHeight="1">
      <c r="K362" s="10"/>
    </row>
    <row r="363" spans="11:11" ht="15.75" customHeight="1">
      <c r="K363" s="10"/>
    </row>
    <row r="364" spans="11:11" ht="15.75" customHeight="1">
      <c r="K364" s="10"/>
    </row>
    <row r="365" spans="11:11" ht="15.75" customHeight="1">
      <c r="K365" s="10"/>
    </row>
    <row r="366" spans="11:11" ht="15.75" customHeight="1">
      <c r="K366" s="10"/>
    </row>
    <row r="367" spans="11:11" ht="15.75" customHeight="1">
      <c r="K367" s="10"/>
    </row>
    <row r="368" spans="11:11" ht="15.75" customHeight="1">
      <c r="K368" s="10"/>
    </row>
    <row r="369" spans="11:11" ht="15.75" customHeight="1">
      <c r="K369" s="10"/>
    </row>
    <row r="370" spans="11:11" ht="15.75" customHeight="1">
      <c r="K370" s="10"/>
    </row>
    <row r="371" spans="11:11" ht="15.75" customHeight="1">
      <c r="K371" s="10"/>
    </row>
    <row r="372" spans="11:11" ht="15.75" customHeight="1">
      <c r="K372" s="10"/>
    </row>
    <row r="373" spans="11:11" ht="15.75" customHeight="1">
      <c r="K373" s="10"/>
    </row>
    <row r="374" spans="11:11" ht="15.75" customHeight="1">
      <c r="K374" s="10"/>
    </row>
    <row r="375" spans="11:11" ht="15.75" customHeight="1">
      <c r="K375" s="10"/>
    </row>
    <row r="376" spans="11:11" ht="15.75" customHeight="1">
      <c r="K376" s="10"/>
    </row>
    <row r="377" spans="11:11" ht="15.75" customHeight="1">
      <c r="K377" s="10"/>
    </row>
    <row r="378" spans="11:11" ht="15.75" customHeight="1">
      <c r="K378" s="10"/>
    </row>
    <row r="379" spans="11:11" ht="15.75" customHeight="1">
      <c r="K379" s="10"/>
    </row>
    <row r="380" spans="11:11" ht="15.75" customHeight="1">
      <c r="K380" s="10"/>
    </row>
    <row r="381" spans="11:11" ht="15.75" customHeight="1">
      <c r="K381" s="10"/>
    </row>
    <row r="382" spans="11:11" ht="15.75" customHeight="1">
      <c r="K382" s="10"/>
    </row>
    <row r="383" spans="11:11" ht="15.75" customHeight="1">
      <c r="K383" s="10"/>
    </row>
    <row r="384" spans="11:11" ht="15.75" customHeight="1">
      <c r="K384" s="10"/>
    </row>
    <row r="385" spans="11:11" ht="15.75" customHeight="1">
      <c r="K385" s="10"/>
    </row>
    <row r="386" spans="11:11" ht="15.75" customHeight="1">
      <c r="K386" s="10"/>
    </row>
    <row r="387" spans="11:11" ht="15.75" customHeight="1">
      <c r="K387" s="10"/>
    </row>
    <row r="388" spans="11:11" ht="15.75" customHeight="1">
      <c r="K388" s="10"/>
    </row>
    <row r="389" spans="11:11" ht="15.75" customHeight="1">
      <c r="K389" s="10"/>
    </row>
    <row r="390" spans="11:11" ht="15.75" customHeight="1">
      <c r="K390" s="10"/>
    </row>
    <row r="391" spans="11:11" ht="15.75" customHeight="1">
      <c r="K391" s="10"/>
    </row>
    <row r="392" spans="11:11" ht="15.75" customHeight="1">
      <c r="K392" s="10"/>
    </row>
    <row r="393" spans="11:11" ht="15.75" customHeight="1">
      <c r="K393" s="10"/>
    </row>
    <row r="394" spans="11:11" ht="15.75" customHeight="1">
      <c r="K394" s="10"/>
    </row>
    <row r="395" spans="11:11" ht="15.75" customHeight="1">
      <c r="K395" s="10"/>
    </row>
    <row r="396" spans="11:11" ht="15.75" customHeight="1">
      <c r="K396" s="10"/>
    </row>
    <row r="397" spans="11:11" ht="15.75" customHeight="1">
      <c r="K397" s="10"/>
    </row>
    <row r="398" spans="11:11" ht="15.75" customHeight="1">
      <c r="K398" s="10"/>
    </row>
    <row r="399" spans="11:11" ht="15.75" customHeight="1">
      <c r="K399" s="10"/>
    </row>
    <row r="400" spans="11:11" ht="15.75" customHeight="1">
      <c r="K400" s="10"/>
    </row>
    <row r="401" spans="11:11" ht="15.75" customHeight="1">
      <c r="K401" s="10"/>
    </row>
    <row r="402" spans="11:11" ht="15.75" customHeight="1">
      <c r="K402" s="10"/>
    </row>
    <row r="403" spans="11:11" ht="15.75" customHeight="1">
      <c r="K403" s="10"/>
    </row>
    <row r="404" spans="11:11" ht="15.75" customHeight="1">
      <c r="K404" s="10"/>
    </row>
    <row r="405" spans="11:11" ht="15.75" customHeight="1">
      <c r="K405" s="10"/>
    </row>
    <row r="406" spans="11:11" ht="15.75" customHeight="1">
      <c r="K406" s="10"/>
    </row>
    <row r="407" spans="11:11" ht="15.75" customHeight="1">
      <c r="K407" s="10"/>
    </row>
    <row r="408" spans="11:11" ht="15.75" customHeight="1">
      <c r="K408" s="10"/>
    </row>
    <row r="409" spans="11:11" ht="15.75" customHeight="1">
      <c r="K409" s="10"/>
    </row>
    <row r="410" spans="11:11" ht="15.75" customHeight="1">
      <c r="K410" s="10"/>
    </row>
    <row r="411" spans="11:11" ht="15.75" customHeight="1">
      <c r="K411" s="10"/>
    </row>
    <row r="412" spans="11:11" ht="15.75" customHeight="1">
      <c r="K412" s="10"/>
    </row>
    <row r="413" spans="11:11" ht="15.75" customHeight="1">
      <c r="K413" s="10"/>
    </row>
    <row r="414" spans="11:11" ht="15.75" customHeight="1">
      <c r="K414" s="10"/>
    </row>
    <row r="415" spans="11:11" ht="15.75" customHeight="1">
      <c r="K415" s="10"/>
    </row>
    <row r="416" spans="11:11" ht="15.75" customHeight="1">
      <c r="K416" s="10"/>
    </row>
    <row r="417" spans="11:11" ht="15.75" customHeight="1">
      <c r="K417" s="10"/>
    </row>
    <row r="418" spans="11:11" ht="15.75" customHeight="1">
      <c r="K418" s="10"/>
    </row>
    <row r="419" spans="11:11" ht="15.75" customHeight="1">
      <c r="K419" s="10"/>
    </row>
    <row r="420" spans="11:11" ht="15.75" customHeight="1">
      <c r="K420" s="10"/>
    </row>
    <row r="421" spans="11:11" ht="15.75" customHeight="1">
      <c r="K421" s="10"/>
    </row>
    <row r="422" spans="11:11" ht="15.75" customHeight="1">
      <c r="K422" s="10"/>
    </row>
    <row r="423" spans="11:11" ht="15.75" customHeight="1">
      <c r="K423" s="10"/>
    </row>
    <row r="424" spans="11:11" ht="15.75" customHeight="1">
      <c r="K424" s="10"/>
    </row>
    <row r="425" spans="11:11" ht="15.75" customHeight="1">
      <c r="K425" s="10"/>
    </row>
    <row r="426" spans="11:11" ht="15.75" customHeight="1">
      <c r="K426" s="10"/>
    </row>
    <row r="427" spans="11:11" ht="15.75" customHeight="1">
      <c r="K427" s="10"/>
    </row>
    <row r="428" spans="11:11" ht="15.75" customHeight="1">
      <c r="K428" s="10"/>
    </row>
    <row r="429" spans="11:11" ht="15.75" customHeight="1">
      <c r="K429" s="10"/>
    </row>
    <row r="430" spans="11:11" ht="15.75" customHeight="1">
      <c r="K430" s="10"/>
    </row>
    <row r="431" spans="11:11" ht="15.75" customHeight="1">
      <c r="K431" s="10"/>
    </row>
    <row r="432" spans="11:11" ht="15.75" customHeight="1">
      <c r="K432" s="10"/>
    </row>
    <row r="433" spans="11:11" ht="15.75" customHeight="1">
      <c r="K433" s="10"/>
    </row>
    <row r="434" spans="11:11" ht="15.75" customHeight="1">
      <c r="K434" s="10"/>
    </row>
    <row r="435" spans="11:11" ht="15.75" customHeight="1">
      <c r="K435" s="10"/>
    </row>
    <row r="436" spans="11:11" ht="15.75" customHeight="1">
      <c r="K436" s="10"/>
    </row>
    <row r="437" spans="11:11" ht="15.75" customHeight="1">
      <c r="K437" s="10"/>
    </row>
    <row r="438" spans="11:11" ht="15.75" customHeight="1">
      <c r="K438" s="10"/>
    </row>
    <row r="439" spans="11:11" ht="15.75" customHeight="1">
      <c r="K439" s="10"/>
    </row>
    <row r="440" spans="11:11" ht="15.75" customHeight="1">
      <c r="K440" s="10"/>
    </row>
    <row r="441" spans="11:11" ht="15.75" customHeight="1">
      <c r="K441" s="10"/>
    </row>
    <row r="442" spans="11:11" ht="15.75" customHeight="1">
      <c r="K442" s="10"/>
    </row>
    <row r="443" spans="11:11" ht="15.75" customHeight="1">
      <c r="K443" s="10"/>
    </row>
    <row r="444" spans="11:11" ht="15.75" customHeight="1">
      <c r="K444" s="10"/>
    </row>
    <row r="445" spans="11:11" ht="15.75" customHeight="1">
      <c r="K445" s="10"/>
    </row>
    <row r="446" spans="11:11" ht="15.75" customHeight="1">
      <c r="K446" s="10"/>
    </row>
    <row r="447" spans="11:11" ht="15.75" customHeight="1">
      <c r="K447" s="10"/>
    </row>
    <row r="448" spans="11:11" ht="15.75" customHeight="1">
      <c r="K448" s="10"/>
    </row>
    <row r="449" spans="11:11" ht="15.75" customHeight="1">
      <c r="K449" s="10"/>
    </row>
    <row r="450" spans="11:11" ht="15.75" customHeight="1">
      <c r="K450" s="10"/>
    </row>
    <row r="451" spans="11:11" ht="15.75" customHeight="1">
      <c r="K451" s="10"/>
    </row>
    <row r="452" spans="11:11" ht="15.75" customHeight="1">
      <c r="K452" s="10"/>
    </row>
    <row r="453" spans="11:11" ht="15.75" customHeight="1">
      <c r="K453" s="10"/>
    </row>
    <row r="454" spans="11:11" ht="15.75" customHeight="1">
      <c r="K454" s="10"/>
    </row>
    <row r="455" spans="11:11" ht="15.75" customHeight="1">
      <c r="K455" s="10"/>
    </row>
    <row r="456" spans="11:11" ht="15.75" customHeight="1">
      <c r="K456" s="10"/>
    </row>
    <row r="457" spans="11:11" ht="15.75" customHeight="1">
      <c r="K457" s="10"/>
    </row>
    <row r="458" spans="11:11" ht="15.75" customHeight="1">
      <c r="K458" s="10"/>
    </row>
    <row r="459" spans="11:11" ht="15.75" customHeight="1">
      <c r="K459" s="10"/>
    </row>
    <row r="460" spans="11:11" ht="15.75" customHeight="1">
      <c r="K460" s="10"/>
    </row>
    <row r="461" spans="11:11" ht="15.75" customHeight="1">
      <c r="K461" s="10"/>
    </row>
    <row r="462" spans="11:11" ht="15.75" customHeight="1">
      <c r="K462" s="10"/>
    </row>
    <row r="463" spans="11:11" ht="15.75" customHeight="1">
      <c r="K463" s="10"/>
    </row>
    <row r="464" spans="11:11" ht="15.75" customHeight="1">
      <c r="K464" s="10"/>
    </row>
    <row r="465" spans="11:11" ht="15.75" customHeight="1">
      <c r="K465" s="10"/>
    </row>
    <row r="466" spans="11:11" ht="15.75" customHeight="1">
      <c r="K466" s="10"/>
    </row>
    <row r="467" spans="11:11" ht="15.75" customHeight="1">
      <c r="K467" s="10"/>
    </row>
    <row r="468" spans="11:11" ht="15.75" customHeight="1">
      <c r="K468" s="10"/>
    </row>
    <row r="469" spans="11:11" ht="15.75" customHeight="1">
      <c r="K469" s="10"/>
    </row>
    <row r="470" spans="11:11" ht="15.75" customHeight="1">
      <c r="K470" s="10"/>
    </row>
    <row r="471" spans="11:11" ht="15.75" customHeight="1">
      <c r="K471" s="10"/>
    </row>
    <row r="472" spans="11:11" ht="15.75" customHeight="1">
      <c r="K472" s="10"/>
    </row>
    <row r="473" spans="11:11" ht="15.75" customHeight="1">
      <c r="K473" s="10"/>
    </row>
    <row r="474" spans="11:11" ht="15.75" customHeight="1">
      <c r="K474" s="10"/>
    </row>
    <row r="475" spans="11:11" ht="15.75" customHeight="1">
      <c r="K475" s="10"/>
    </row>
    <row r="476" spans="11:11" ht="15.75" customHeight="1">
      <c r="K476" s="10"/>
    </row>
    <row r="477" spans="11:11" ht="15.75" customHeight="1">
      <c r="K477" s="10"/>
    </row>
    <row r="478" spans="11:11" ht="15.75" customHeight="1">
      <c r="K478" s="10"/>
    </row>
    <row r="479" spans="11:11" ht="15.75" customHeight="1">
      <c r="K479" s="10"/>
    </row>
    <row r="480" spans="11:11" ht="15.75" customHeight="1">
      <c r="K480" s="10"/>
    </row>
    <row r="481" spans="11:11" ht="15.75" customHeight="1">
      <c r="K481" s="10"/>
    </row>
    <row r="482" spans="11:11" ht="15.75" customHeight="1">
      <c r="K482" s="10"/>
    </row>
    <row r="483" spans="11:11" ht="15.75" customHeight="1">
      <c r="K483" s="10"/>
    </row>
    <row r="484" spans="11:11" ht="15.75" customHeight="1">
      <c r="K484" s="10"/>
    </row>
    <row r="485" spans="11:11" ht="15.75" customHeight="1">
      <c r="K485" s="10"/>
    </row>
    <row r="486" spans="11:11" ht="15.75" customHeight="1">
      <c r="K486" s="10"/>
    </row>
    <row r="487" spans="11:11" ht="15.75" customHeight="1">
      <c r="K487" s="10"/>
    </row>
    <row r="488" spans="11:11" ht="15.75" customHeight="1">
      <c r="K488" s="10"/>
    </row>
    <row r="489" spans="11:11" ht="15.75" customHeight="1">
      <c r="K489" s="10"/>
    </row>
    <row r="490" spans="11:11" ht="15.75" customHeight="1">
      <c r="K490" s="10"/>
    </row>
    <row r="491" spans="11:11" ht="15.75" customHeight="1">
      <c r="K491" s="10"/>
    </row>
    <row r="492" spans="11:11" ht="15.75" customHeight="1">
      <c r="K492" s="10"/>
    </row>
    <row r="493" spans="11:11" ht="15.75" customHeight="1">
      <c r="K493" s="10"/>
    </row>
    <row r="494" spans="11:11" ht="15.75" customHeight="1">
      <c r="K494" s="10"/>
    </row>
    <row r="495" spans="11:11" ht="15.75" customHeight="1">
      <c r="K495" s="10"/>
    </row>
    <row r="496" spans="11:11" ht="15.75" customHeight="1">
      <c r="K496" s="10"/>
    </row>
    <row r="497" spans="11:11" ht="15.75" customHeight="1">
      <c r="K497" s="10"/>
    </row>
    <row r="498" spans="11:11" ht="15.75" customHeight="1">
      <c r="K498" s="10"/>
    </row>
    <row r="499" spans="11:11" ht="15.75" customHeight="1">
      <c r="K499" s="10"/>
    </row>
    <row r="500" spans="11:11" ht="15.75" customHeight="1">
      <c r="K500" s="10"/>
    </row>
    <row r="501" spans="11:11" ht="15.75" customHeight="1">
      <c r="K501" s="10"/>
    </row>
    <row r="502" spans="11:11" ht="15.75" customHeight="1">
      <c r="K502" s="10"/>
    </row>
    <row r="503" spans="11:11" ht="15.75" customHeight="1">
      <c r="K503" s="10"/>
    </row>
    <row r="504" spans="11:11" ht="15.75" customHeight="1">
      <c r="K504" s="10"/>
    </row>
    <row r="505" spans="11:11" ht="15.75" customHeight="1">
      <c r="K505" s="10"/>
    </row>
    <row r="506" spans="11:11" ht="15.75" customHeight="1">
      <c r="K506" s="10"/>
    </row>
    <row r="507" spans="11:11" ht="15.75" customHeight="1">
      <c r="K507" s="10"/>
    </row>
    <row r="508" spans="11:11" ht="15.75" customHeight="1">
      <c r="K508" s="10"/>
    </row>
    <row r="509" spans="11:11" ht="15.75" customHeight="1">
      <c r="K509" s="10"/>
    </row>
    <row r="510" spans="11:11" ht="15.75" customHeight="1">
      <c r="K510" s="10"/>
    </row>
    <row r="511" spans="11:11" ht="15.75" customHeight="1">
      <c r="K511" s="10"/>
    </row>
    <row r="512" spans="11:11" ht="15.75" customHeight="1">
      <c r="K512" s="10"/>
    </row>
    <row r="513" spans="11:11" ht="15.75" customHeight="1">
      <c r="K513" s="10"/>
    </row>
    <row r="514" spans="11:11" ht="15.75" customHeight="1">
      <c r="K514" s="10"/>
    </row>
    <row r="515" spans="11:11" ht="15.75" customHeight="1">
      <c r="K515" s="10"/>
    </row>
    <row r="516" spans="11:11" ht="15.75" customHeight="1">
      <c r="K516" s="10"/>
    </row>
    <row r="517" spans="11:11" ht="15.75" customHeight="1">
      <c r="K517" s="10"/>
    </row>
    <row r="518" spans="11:11" ht="15.75" customHeight="1">
      <c r="K518" s="10"/>
    </row>
    <row r="519" spans="11:11" ht="15.75" customHeight="1">
      <c r="K519" s="10"/>
    </row>
    <row r="520" spans="11:11" ht="15.75" customHeight="1">
      <c r="K520" s="10"/>
    </row>
    <row r="521" spans="11:11" ht="15.75" customHeight="1">
      <c r="K521" s="10"/>
    </row>
    <row r="522" spans="11:11" ht="15.75" customHeight="1">
      <c r="K522" s="10"/>
    </row>
    <row r="523" spans="11:11" ht="15.75" customHeight="1">
      <c r="K523" s="10"/>
    </row>
    <row r="524" spans="11:11" ht="15.75" customHeight="1">
      <c r="K524" s="10"/>
    </row>
    <row r="525" spans="11:11" ht="15.75" customHeight="1">
      <c r="K525" s="10"/>
    </row>
    <row r="526" spans="11:11" ht="15.75" customHeight="1">
      <c r="K526" s="10"/>
    </row>
    <row r="527" spans="11:11" ht="15.75" customHeight="1">
      <c r="K527" s="10"/>
    </row>
    <row r="528" spans="11:11" ht="15.75" customHeight="1">
      <c r="K528" s="10"/>
    </row>
    <row r="529" spans="11:11" ht="15.75" customHeight="1">
      <c r="K529" s="10"/>
    </row>
    <row r="530" spans="11:11" ht="15.75" customHeight="1">
      <c r="K530" s="10"/>
    </row>
    <row r="531" spans="11:11" ht="15.75" customHeight="1">
      <c r="K531" s="10"/>
    </row>
    <row r="532" spans="11:11" ht="15.75" customHeight="1">
      <c r="K532" s="10"/>
    </row>
    <row r="533" spans="11:11" ht="15.75" customHeight="1">
      <c r="K533" s="10"/>
    </row>
    <row r="534" spans="11:11" ht="15.75" customHeight="1">
      <c r="K534" s="10"/>
    </row>
    <row r="535" spans="11:11" ht="15.75" customHeight="1">
      <c r="K535" s="10"/>
    </row>
    <row r="536" spans="11:11" ht="15.75" customHeight="1">
      <c r="K536" s="10"/>
    </row>
    <row r="537" spans="11:11" ht="15.75" customHeight="1">
      <c r="K537" s="10"/>
    </row>
    <row r="538" spans="11:11" ht="15.75" customHeight="1">
      <c r="K538" s="10"/>
    </row>
    <row r="539" spans="11:11" ht="15.75" customHeight="1">
      <c r="K539" s="10"/>
    </row>
    <row r="540" spans="11:11" ht="15.75" customHeight="1">
      <c r="K540" s="10"/>
    </row>
    <row r="541" spans="11:11" ht="15.75" customHeight="1">
      <c r="K541" s="10"/>
    </row>
    <row r="542" spans="11:11" ht="15.75" customHeight="1">
      <c r="K542" s="10"/>
    </row>
    <row r="543" spans="11:11" ht="15.75" customHeight="1">
      <c r="K543" s="10"/>
    </row>
    <row r="544" spans="11:11" ht="15.75" customHeight="1">
      <c r="K544" s="10"/>
    </row>
    <row r="545" spans="11:11" ht="15.75" customHeight="1">
      <c r="K545" s="10"/>
    </row>
    <row r="546" spans="11:11" ht="15.75" customHeight="1">
      <c r="K546" s="10"/>
    </row>
    <row r="547" spans="11:11" ht="15.75" customHeight="1">
      <c r="K547" s="10"/>
    </row>
    <row r="548" spans="11:11" ht="15.75" customHeight="1">
      <c r="K548" s="10"/>
    </row>
    <row r="549" spans="11:11" ht="15.75" customHeight="1">
      <c r="K549" s="10"/>
    </row>
    <row r="550" spans="11:11" ht="15.75" customHeight="1">
      <c r="K550" s="10"/>
    </row>
    <row r="551" spans="11:11" ht="15.75" customHeight="1">
      <c r="K551" s="10"/>
    </row>
    <row r="552" spans="11:11" ht="15.75" customHeight="1">
      <c r="K552" s="10"/>
    </row>
    <row r="553" spans="11:11" ht="15.75" customHeight="1">
      <c r="K553" s="10"/>
    </row>
    <row r="554" spans="11:11" ht="15.75" customHeight="1">
      <c r="K554" s="10"/>
    </row>
    <row r="555" spans="11:11" ht="15.75" customHeight="1">
      <c r="K555" s="10"/>
    </row>
    <row r="556" spans="11:11" ht="15.75" customHeight="1">
      <c r="K556" s="10"/>
    </row>
    <row r="557" spans="11:11" ht="15.75" customHeight="1">
      <c r="K557" s="10"/>
    </row>
    <row r="558" spans="11:11" ht="15.75" customHeight="1">
      <c r="K558" s="10"/>
    </row>
    <row r="559" spans="11:11" ht="15.75" customHeight="1">
      <c r="K559" s="10"/>
    </row>
    <row r="560" spans="11:11" ht="15.75" customHeight="1">
      <c r="K560" s="10"/>
    </row>
    <row r="561" spans="11:11" ht="15.75" customHeight="1">
      <c r="K561" s="10"/>
    </row>
    <row r="562" spans="11:11" ht="15.75" customHeight="1">
      <c r="K562" s="10"/>
    </row>
    <row r="563" spans="11:11" ht="15.75" customHeight="1">
      <c r="K563" s="10"/>
    </row>
    <row r="564" spans="11:11" ht="15.75" customHeight="1">
      <c r="K564" s="10"/>
    </row>
    <row r="565" spans="11:11" ht="15.75" customHeight="1">
      <c r="K565" s="10"/>
    </row>
    <row r="566" spans="11:11" ht="15.75" customHeight="1">
      <c r="K566" s="10"/>
    </row>
    <row r="567" spans="11:11" ht="15.75" customHeight="1">
      <c r="K567" s="10"/>
    </row>
    <row r="568" spans="11:11" ht="15.75" customHeight="1">
      <c r="K568" s="10"/>
    </row>
    <row r="569" spans="11:11" ht="15.75" customHeight="1">
      <c r="K569" s="10"/>
    </row>
    <row r="570" spans="11:11" ht="15.75" customHeight="1">
      <c r="K570" s="10"/>
    </row>
    <row r="571" spans="11:11" ht="15.75" customHeight="1">
      <c r="K571" s="10"/>
    </row>
    <row r="572" spans="11:11" ht="15.75" customHeight="1">
      <c r="K572" s="10"/>
    </row>
    <row r="573" spans="11:11" ht="15.75" customHeight="1">
      <c r="K573" s="10"/>
    </row>
    <row r="574" spans="11:11" ht="15.75" customHeight="1">
      <c r="K574" s="10"/>
    </row>
    <row r="575" spans="11:11" ht="15.75" customHeight="1">
      <c r="K575" s="10"/>
    </row>
    <row r="576" spans="11:11" ht="15.75" customHeight="1">
      <c r="K576" s="10"/>
    </row>
    <row r="577" spans="11:11" ht="15.75" customHeight="1">
      <c r="K577" s="10"/>
    </row>
    <row r="578" spans="11:11" ht="15.75" customHeight="1">
      <c r="K578" s="10"/>
    </row>
    <row r="579" spans="11:11" ht="15.75" customHeight="1">
      <c r="K579" s="10"/>
    </row>
    <row r="580" spans="11:11" ht="15.75" customHeight="1">
      <c r="K580" s="10"/>
    </row>
    <row r="581" spans="11:11" ht="15.75" customHeight="1">
      <c r="K581" s="10"/>
    </row>
    <row r="582" spans="11:11" ht="15.75" customHeight="1">
      <c r="K582" s="10"/>
    </row>
    <row r="583" spans="11:11" ht="15.75" customHeight="1">
      <c r="K583" s="10"/>
    </row>
    <row r="584" spans="11:11" ht="15.75" customHeight="1">
      <c r="K584" s="10"/>
    </row>
    <row r="585" spans="11:11" ht="15.75" customHeight="1">
      <c r="K585" s="10"/>
    </row>
    <row r="586" spans="11:11" ht="15.75" customHeight="1">
      <c r="K586" s="10"/>
    </row>
    <row r="587" spans="11:11" ht="15.75" customHeight="1">
      <c r="K587" s="10"/>
    </row>
    <row r="588" spans="11:11" ht="15.75" customHeight="1">
      <c r="K588" s="10"/>
    </row>
    <row r="589" spans="11:11" ht="15.75" customHeight="1">
      <c r="K589" s="10"/>
    </row>
    <row r="590" spans="11:11" ht="15.75" customHeight="1">
      <c r="K590" s="10"/>
    </row>
    <row r="591" spans="11:11" ht="15.75" customHeight="1">
      <c r="K591" s="10"/>
    </row>
    <row r="592" spans="11:11" ht="15.75" customHeight="1">
      <c r="K592" s="10"/>
    </row>
    <row r="593" spans="11:11" ht="15.75" customHeight="1">
      <c r="K593" s="10"/>
    </row>
    <row r="594" spans="11:11" ht="15.75" customHeight="1">
      <c r="K594" s="10"/>
    </row>
    <row r="595" spans="11:11" ht="15.75" customHeight="1">
      <c r="K595" s="10"/>
    </row>
    <row r="596" spans="11:11" ht="15.75" customHeight="1">
      <c r="K596" s="10"/>
    </row>
    <row r="597" spans="11:11" ht="15.75" customHeight="1">
      <c r="K597" s="10"/>
    </row>
    <row r="598" spans="11:11" ht="15.75" customHeight="1">
      <c r="K598" s="10"/>
    </row>
    <row r="599" spans="11:11" ht="15.75" customHeight="1">
      <c r="K599" s="10"/>
    </row>
    <row r="600" spans="11:11" ht="15.75" customHeight="1">
      <c r="K600" s="10"/>
    </row>
    <row r="601" spans="11:11" ht="15.75" customHeight="1">
      <c r="K601" s="10"/>
    </row>
    <row r="602" spans="11:11" ht="15.75" customHeight="1">
      <c r="K602" s="10"/>
    </row>
    <row r="603" spans="11:11" ht="15.75" customHeight="1">
      <c r="K603" s="10"/>
    </row>
    <row r="604" spans="11:11" ht="15.75" customHeight="1">
      <c r="K604" s="10"/>
    </row>
    <row r="605" spans="11:11" ht="15.75" customHeight="1">
      <c r="K605" s="10"/>
    </row>
    <row r="606" spans="11:11" ht="15.75" customHeight="1">
      <c r="K606" s="10"/>
    </row>
    <row r="607" spans="11:11" ht="15.75" customHeight="1">
      <c r="K607" s="10"/>
    </row>
    <row r="608" spans="11:11" ht="15.75" customHeight="1">
      <c r="K608" s="10"/>
    </row>
    <row r="609" spans="11:11" ht="15.75" customHeight="1">
      <c r="K609" s="10"/>
    </row>
    <row r="610" spans="11:11" ht="15.75" customHeight="1">
      <c r="K610" s="10"/>
    </row>
    <row r="611" spans="11:11" ht="15.75" customHeight="1">
      <c r="K611" s="10"/>
    </row>
    <row r="612" spans="11:11" ht="15.75" customHeight="1">
      <c r="K612" s="10"/>
    </row>
    <row r="613" spans="11:11" ht="15.75" customHeight="1">
      <c r="K613" s="10"/>
    </row>
    <row r="614" spans="11:11" ht="15.75" customHeight="1">
      <c r="K614" s="10"/>
    </row>
    <row r="615" spans="11:11" ht="15.75" customHeight="1">
      <c r="K615" s="10"/>
    </row>
    <row r="616" spans="11:11" ht="15.75" customHeight="1">
      <c r="K616" s="10"/>
    </row>
    <row r="617" spans="11:11" ht="15.75" customHeight="1">
      <c r="K617" s="10"/>
    </row>
    <row r="618" spans="11:11" ht="15.75" customHeight="1">
      <c r="K618" s="10"/>
    </row>
    <row r="619" spans="11:11" ht="15.75" customHeight="1">
      <c r="K619" s="10"/>
    </row>
    <row r="620" spans="11:11" ht="15.75" customHeight="1">
      <c r="K620" s="10"/>
    </row>
    <row r="621" spans="11:11" ht="15.75" customHeight="1">
      <c r="K621" s="10"/>
    </row>
    <row r="622" spans="11:11" ht="15.75" customHeight="1">
      <c r="K622" s="10"/>
    </row>
    <row r="623" spans="11:11" ht="15.75" customHeight="1">
      <c r="K623" s="10"/>
    </row>
    <row r="624" spans="11:11" ht="15.75" customHeight="1">
      <c r="K624" s="10"/>
    </row>
    <row r="625" spans="11:11" ht="15.75" customHeight="1">
      <c r="K625" s="10"/>
    </row>
    <row r="626" spans="11:11" ht="15.75" customHeight="1">
      <c r="K626" s="10"/>
    </row>
    <row r="627" spans="11:11" ht="15.75" customHeight="1">
      <c r="K627" s="10"/>
    </row>
    <row r="628" spans="11:11" ht="15.75" customHeight="1">
      <c r="K628" s="10"/>
    </row>
    <row r="629" spans="11:11" ht="15.75" customHeight="1">
      <c r="K629" s="10"/>
    </row>
    <row r="630" spans="11:11" ht="15.75" customHeight="1">
      <c r="K630" s="10"/>
    </row>
    <row r="631" spans="11:11" ht="15.75" customHeight="1">
      <c r="K631" s="10"/>
    </row>
    <row r="632" spans="11:11" ht="15.75" customHeight="1">
      <c r="K632" s="10"/>
    </row>
    <row r="633" spans="11:11" ht="15.75" customHeight="1">
      <c r="K633" s="10"/>
    </row>
    <row r="634" spans="11:11" ht="15.75" customHeight="1">
      <c r="K634" s="10"/>
    </row>
    <row r="635" spans="11:11" ht="15.75" customHeight="1">
      <c r="K635" s="10"/>
    </row>
    <row r="636" spans="11:11" ht="15.75" customHeight="1">
      <c r="K636" s="10"/>
    </row>
    <row r="637" spans="11:11" ht="15.75" customHeight="1">
      <c r="K637" s="10"/>
    </row>
    <row r="638" spans="11:11" ht="15.75" customHeight="1">
      <c r="K638" s="10"/>
    </row>
    <row r="639" spans="11:11" ht="15.75" customHeight="1">
      <c r="K639" s="10"/>
    </row>
    <row r="640" spans="11:11" ht="15.75" customHeight="1">
      <c r="K640" s="10"/>
    </row>
    <row r="641" spans="11:11" ht="15.75" customHeight="1">
      <c r="K641" s="10"/>
    </row>
    <row r="642" spans="11:11" ht="15.75" customHeight="1">
      <c r="K642" s="10"/>
    </row>
    <row r="643" spans="11:11" ht="15.75" customHeight="1">
      <c r="K643" s="10"/>
    </row>
    <row r="644" spans="11:11" ht="15.75" customHeight="1">
      <c r="K644" s="10"/>
    </row>
    <row r="645" spans="11:11" ht="15.75" customHeight="1">
      <c r="K645" s="10"/>
    </row>
    <row r="646" spans="11:11" ht="15.75" customHeight="1">
      <c r="K646" s="10"/>
    </row>
    <row r="647" spans="11:11" ht="15.75" customHeight="1">
      <c r="K647" s="10"/>
    </row>
    <row r="648" spans="11:11" ht="15.75" customHeight="1">
      <c r="K648" s="10"/>
    </row>
    <row r="649" spans="11:11" ht="15.75" customHeight="1">
      <c r="K649" s="10"/>
    </row>
    <row r="650" spans="11:11" ht="15.75" customHeight="1">
      <c r="K650" s="10"/>
    </row>
    <row r="651" spans="11:11" ht="15.75" customHeight="1">
      <c r="K651" s="10"/>
    </row>
    <row r="652" spans="11:11" ht="15.75" customHeight="1">
      <c r="K652" s="10"/>
    </row>
    <row r="653" spans="11:11" ht="15.75" customHeight="1">
      <c r="K653" s="10"/>
    </row>
    <row r="654" spans="11:11" ht="15.75" customHeight="1">
      <c r="K654" s="10"/>
    </row>
    <row r="655" spans="11:11" ht="15.75" customHeight="1">
      <c r="K655" s="10"/>
    </row>
    <row r="656" spans="11:11" ht="15.75" customHeight="1">
      <c r="K656" s="10"/>
    </row>
    <row r="657" spans="11:11" ht="15.75" customHeight="1">
      <c r="K657" s="10"/>
    </row>
    <row r="658" spans="11:11" ht="15.75" customHeight="1">
      <c r="K658" s="10"/>
    </row>
    <row r="659" spans="11:11" ht="15.75" customHeight="1">
      <c r="K659" s="10"/>
    </row>
    <row r="660" spans="11:11" ht="15.75" customHeight="1">
      <c r="K660" s="10"/>
    </row>
    <row r="661" spans="11:11" ht="15.75" customHeight="1">
      <c r="K661" s="10"/>
    </row>
    <row r="662" spans="11:11" ht="15.75" customHeight="1">
      <c r="K662" s="10"/>
    </row>
    <row r="663" spans="11:11" ht="15.75" customHeight="1">
      <c r="K663" s="10"/>
    </row>
    <row r="664" spans="11:11" ht="15.75" customHeight="1">
      <c r="K664" s="10"/>
    </row>
    <row r="665" spans="11:11" ht="15.75" customHeight="1">
      <c r="K665" s="10"/>
    </row>
    <row r="666" spans="11:11" ht="15.75" customHeight="1">
      <c r="K666" s="10"/>
    </row>
    <row r="667" spans="11:11" ht="15.75" customHeight="1">
      <c r="K667" s="10"/>
    </row>
    <row r="668" spans="11:11" ht="15.75" customHeight="1">
      <c r="K668" s="10"/>
    </row>
    <row r="669" spans="11:11" ht="15.75" customHeight="1">
      <c r="K669" s="10"/>
    </row>
    <row r="670" spans="11:11" ht="15.75" customHeight="1">
      <c r="K670" s="10"/>
    </row>
    <row r="671" spans="11:11" ht="15.75" customHeight="1">
      <c r="K671" s="10"/>
    </row>
    <row r="672" spans="11:11" ht="15.75" customHeight="1">
      <c r="K672" s="10"/>
    </row>
    <row r="673" spans="11:11" ht="15.75" customHeight="1">
      <c r="K673" s="10"/>
    </row>
    <row r="674" spans="11:11" ht="15.75" customHeight="1">
      <c r="K674" s="10"/>
    </row>
    <row r="675" spans="11:11" ht="15.75" customHeight="1">
      <c r="K675" s="10"/>
    </row>
    <row r="676" spans="11:11" ht="15.75" customHeight="1">
      <c r="K676" s="10"/>
    </row>
    <row r="677" spans="11:11" ht="15.75" customHeight="1">
      <c r="K677" s="10"/>
    </row>
    <row r="678" spans="11:11" ht="15.75" customHeight="1">
      <c r="K678" s="10"/>
    </row>
    <row r="679" spans="11:11" ht="15.75" customHeight="1">
      <c r="K679" s="10"/>
    </row>
    <row r="680" spans="11:11" ht="15.75" customHeight="1">
      <c r="K680" s="10"/>
    </row>
    <row r="681" spans="11:11" ht="15.75" customHeight="1">
      <c r="K681" s="10"/>
    </row>
    <row r="682" spans="11:11" ht="15.75" customHeight="1">
      <c r="K682" s="10"/>
    </row>
    <row r="683" spans="11:11" ht="15.75" customHeight="1">
      <c r="K683" s="10"/>
    </row>
    <row r="684" spans="11:11" ht="15.75" customHeight="1">
      <c r="K684" s="10"/>
    </row>
    <row r="685" spans="11:11" ht="15.75" customHeight="1">
      <c r="K685" s="10"/>
    </row>
    <row r="686" spans="11:11" ht="15.75" customHeight="1">
      <c r="K686" s="10"/>
    </row>
    <row r="687" spans="11:11" ht="15.75" customHeight="1">
      <c r="K687" s="10"/>
    </row>
    <row r="688" spans="11:11" ht="15.75" customHeight="1">
      <c r="K688" s="10"/>
    </row>
    <row r="689" spans="11:11" ht="15.75" customHeight="1">
      <c r="K689" s="10"/>
    </row>
    <row r="690" spans="11:11" ht="15.75" customHeight="1">
      <c r="K690" s="10"/>
    </row>
    <row r="691" spans="11:11" ht="15.75" customHeight="1">
      <c r="K691" s="10"/>
    </row>
    <row r="692" spans="11:11" ht="15.75" customHeight="1">
      <c r="K692" s="10"/>
    </row>
    <row r="693" spans="11:11" ht="15.75" customHeight="1">
      <c r="K693" s="10"/>
    </row>
    <row r="694" spans="11:11" ht="15.75" customHeight="1">
      <c r="K694" s="10"/>
    </row>
    <row r="695" spans="11:11" ht="15.75" customHeight="1">
      <c r="K695" s="10"/>
    </row>
    <row r="696" spans="11:11" ht="15.75" customHeight="1">
      <c r="K696" s="10"/>
    </row>
    <row r="697" spans="11:11" ht="15.75" customHeight="1">
      <c r="K697" s="10"/>
    </row>
    <row r="698" spans="11:11" ht="15.75" customHeight="1">
      <c r="K698" s="10"/>
    </row>
    <row r="699" spans="11:11" ht="15.75" customHeight="1">
      <c r="K699" s="10"/>
    </row>
    <row r="700" spans="11:11" ht="15.75" customHeight="1">
      <c r="K700" s="10"/>
    </row>
    <row r="701" spans="11:11" ht="15.75" customHeight="1">
      <c r="K701" s="10"/>
    </row>
    <row r="702" spans="11:11" ht="15.75" customHeight="1">
      <c r="K702" s="10"/>
    </row>
    <row r="703" spans="11:11" ht="15.75" customHeight="1">
      <c r="K703" s="10"/>
    </row>
    <row r="704" spans="11:11" ht="15.75" customHeight="1">
      <c r="K704" s="10"/>
    </row>
    <row r="705" spans="11:11" ht="15.75" customHeight="1">
      <c r="K705" s="10"/>
    </row>
    <row r="706" spans="11:11" ht="15.75" customHeight="1">
      <c r="K706" s="10"/>
    </row>
    <row r="707" spans="11:11" ht="15.75" customHeight="1">
      <c r="K707" s="10"/>
    </row>
    <row r="708" spans="11:11" ht="15.75" customHeight="1">
      <c r="K708" s="10"/>
    </row>
    <row r="709" spans="11:11" ht="15.75" customHeight="1">
      <c r="K709" s="10"/>
    </row>
    <row r="710" spans="11:11" ht="15.75" customHeight="1">
      <c r="K710" s="10"/>
    </row>
    <row r="711" spans="11:11" ht="15.75" customHeight="1">
      <c r="K711" s="10"/>
    </row>
    <row r="712" spans="11:11" ht="15.75" customHeight="1">
      <c r="K712" s="10"/>
    </row>
    <row r="713" spans="11:11" ht="15.75" customHeight="1">
      <c r="K713" s="10"/>
    </row>
    <row r="714" spans="11:11" ht="15.75" customHeight="1">
      <c r="K714" s="10"/>
    </row>
    <row r="715" spans="11:11" ht="15.75" customHeight="1">
      <c r="K715" s="10"/>
    </row>
    <row r="716" spans="11:11" ht="15.75" customHeight="1">
      <c r="K716" s="10"/>
    </row>
    <row r="717" spans="11:11" ht="15.75" customHeight="1">
      <c r="K717" s="10"/>
    </row>
    <row r="718" spans="11:11" ht="15.75" customHeight="1">
      <c r="K718" s="10"/>
    </row>
    <row r="719" spans="11:11" ht="15.75" customHeight="1">
      <c r="K719" s="10"/>
    </row>
    <row r="720" spans="11:11" ht="15.75" customHeight="1">
      <c r="K720" s="10"/>
    </row>
    <row r="721" spans="11:11" ht="15.75" customHeight="1">
      <c r="K721" s="10"/>
    </row>
    <row r="722" spans="11:11" ht="15.75" customHeight="1">
      <c r="K722" s="10"/>
    </row>
    <row r="723" spans="11:11" ht="15.75" customHeight="1">
      <c r="K723" s="10"/>
    </row>
    <row r="724" spans="11:11" ht="15.75" customHeight="1">
      <c r="K724" s="10"/>
    </row>
    <row r="725" spans="11:11" ht="15.75" customHeight="1">
      <c r="K725" s="10"/>
    </row>
    <row r="726" spans="11:11" ht="15.75" customHeight="1">
      <c r="K726" s="10"/>
    </row>
    <row r="727" spans="11:11" ht="15.75" customHeight="1">
      <c r="K727" s="10"/>
    </row>
    <row r="728" spans="11:11" ht="15.75" customHeight="1">
      <c r="K728" s="10"/>
    </row>
    <row r="729" spans="11:11" ht="15.75" customHeight="1">
      <c r="K729" s="10"/>
    </row>
    <row r="730" spans="11:11" ht="15.75" customHeight="1">
      <c r="K730" s="10"/>
    </row>
    <row r="731" spans="11:11" ht="15.75" customHeight="1">
      <c r="K731" s="10"/>
    </row>
    <row r="732" spans="11:11" ht="15.75" customHeight="1">
      <c r="K732" s="10"/>
    </row>
    <row r="733" spans="11:11" ht="15.75" customHeight="1">
      <c r="K733" s="10"/>
    </row>
    <row r="734" spans="11:11" ht="15.75" customHeight="1">
      <c r="K734" s="10"/>
    </row>
    <row r="735" spans="11:11" ht="15.75" customHeight="1">
      <c r="K735" s="10"/>
    </row>
    <row r="736" spans="11:11" ht="15.75" customHeight="1">
      <c r="K736" s="10"/>
    </row>
    <row r="737" spans="11:11" ht="15.75" customHeight="1">
      <c r="K737" s="10"/>
    </row>
    <row r="738" spans="11:11" ht="15.75" customHeight="1">
      <c r="K738" s="10"/>
    </row>
    <row r="739" spans="11:11" ht="15.75" customHeight="1">
      <c r="K739" s="10"/>
    </row>
    <row r="740" spans="11:11" ht="15.75" customHeight="1">
      <c r="K740" s="10"/>
    </row>
    <row r="741" spans="11:11" ht="15.75" customHeight="1">
      <c r="K741" s="10"/>
    </row>
    <row r="742" spans="11:11" ht="15.75" customHeight="1">
      <c r="K742" s="10"/>
    </row>
    <row r="743" spans="11:11" ht="15.75" customHeight="1">
      <c r="K743" s="10"/>
    </row>
    <row r="744" spans="11:11" ht="15.75" customHeight="1">
      <c r="K744" s="10"/>
    </row>
    <row r="745" spans="11:11" ht="15.75" customHeight="1">
      <c r="K745" s="10"/>
    </row>
    <row r="746" spans="11:11" ht="15.75" customHeight="1">
      <c r="K746" s="10"/>
    </row>
    <row r="747" spans="11:11" ht="15.75" customHeight="1">
      <c r="K747" s="10"/>
    </row>
    <row r="748" spans="11:11" ht="15.75" customHeight="1">
      <c r="K748" s="10"/>
    </row>
    <row r="749" spans="11:11" ht="15.75" customHeight="1">
      <c r="K749" s="10"/>
    </row>
    <row r="750" spans="11:11" ht="15.75" customHeight="1">
      <c r="K750" s="10"/>
    </row>
    <row r="751" spans="11:11" ht="15.75" customHeight="1">
      <c r="K751" s="10"/>
    </row>
    <row r="752" spans="11:11" ht="15.75" customHeight="1">
      <c r="K752" s="10"/>
    </row>
    <row r="753" spans="11:11" ht="15.75" customHeight="1">
      <c r="K753" s="10"/>
    </row>
    <row r="754" spans="11:11" ht="15.75" customHeight="1">
      <c r="K754" s="10"/>
    </row>
    <row r="755" spans="11:11" ht="15.75" customHeight="1">
      <c r="K755" s="10"/>
    </row>
    <row r="756" spans="11:11" ht="15.75" customHeight="1">
      <c r="K756" s="10"/>
    </row>
    <row r="757" spans="11:11" ht="15.75" customHeight="1">
      <c r="K757" s="10"/>
    </row>
    <row r="758" spans="11:11" ht="15.75" customHeight="1">
      <c r="K758" s="10"/>
    </row>
    <row r="759" spans="11:11" ht="15.75" customHeight="1">
      <c r="K759" s="10"/>
    </row>
    <row r="760" spans="11:11" ht="15.75" customHeight="1">
      <c r="K760" s="10"/>
    </row>
    <row r="761" spans="11:11" ht="15.75" customHeight="1">
      <c r="K761" s="10"/>
    </row>
    <row r="762" spans="11:11" ht="15.75" customHeight="1">
      <c r="K762" s="10"/>
    </row>
    <row r="763" spans="11:11" ht="15.75" customHeight="1">
      <c r="K763" s="10"/>
    </row>
    <row r="764" spans="11:11" ht="15.75" customHeight="1">
      <c r="K764" s="10"/>
    </row>
    <row r="765" spans="11:11" ht="15.75" customHeight="1">
      <c r="K765" s="10"/>
    </row>
    <row r="766" spans="11:11" ht="15.75" customHeight="1">
      <c r="K766" s="10"/>
    </row>
    <row r="767" spans="11:11" ht="15.75" customHeight="1">
      <c r="K767" s="10"/>
    </row>
    <row r="768" spans="11:11" ht="15.75" customHeight="1">
      <c r="K768" s="10"/>
    </row>
    <row r="769" spans="11:11" ht="15.75" customHeight="1">
      <c r="K769" s="10"/>
    </row>
    <row r="770" spans="11:11" ht="15.75" customHeight="1">
      <c r="K770" s="10"/>
    </row>
    <row r="771" spans="11:11" ht="15.75" customHeight="1">
      <c r="K771" s="10"/>
    </row>
    <row r="772" spans="11:11" ht="15.75" customHeight="1">
      <c r="K772" s="10"/>
    </row>
    <row r="773" spans="11:11" ht="15.75" customHeight="1">
      <c r="K773" s="10"/>
    </row>
    <row r="774" spans="11:11" ht="15.75" customHeight="1">
      <c r="K774" s="10"/>
    </row>
    <row r="775" spans="11:11" ht="15.75" customHeight="1">
      <c r="K775" s="10"/>
    </row>
    <row r="776" spans="11:11" ht="15.75" customHeight="1">
      <c r="K776" s="10"/>
    </row>
    <row r="777" spans="11:11" ht="15.75" customHeight="1">
      <c r="K777" s="10"/>
    </row>
    <row r="778" spans="11:11" ht="15.75" customHeight="1">
      <c r="K778" s="10"/>
    </row>
    <row r="779" spans="11:11" ht="15.75" customHeight="1">
      <c r="K779" s="10"/>
    </row>
    <row r="780" spans="11:11" ht="15.75" customHeight="1">
      <c r="K780" s="10"/>
    </row>
    <row r="781" spans="11:11" ht="15.75" customHeight="1">
      <c r="K781" s="10"/>
    </row>
    <row r="782" spans="11:11" ht="15.75" customHeight="1">
      <c r="K782" s="10"/>
    </row>
    <row r="783" spans="11:11" ht="15.75" customHeight="1">
      <c r="K783" s="10"/>
    </row>
    <row r="784" spans="11:11" ht="15.75" customHeight="1">
      <c r="K784" s="10"/>
    </row>
    <row r="785" spans="11:11" ht="15.75" customHeight="1">
      <c r="K785" s="10"/>
    </row>
    <row r="786" spans="11:11" ht="15.75" customHeight="1">
      <c r="K786" s="10"/>
    </row>
    <row r="787" spans="11:11" ht="15.75" customHeight="1">
      <c r="K787" s="10"/>
    </row>
    <row r="788" spans="11:11" ht="15.75" customHeight="1">
      <c r="K788" s="10"/>
    </row>
    <row r="789" spans="11:11" ht="15.75" customHeight="1">
      <c r="K789" s="10"/>
    </row>
    <row r="790" spans="11:11" ht="15.75" customHeight="1">
      <c r="K790" s="10"/>
    </row>
    <row r="791" spans="11:11" ht="15.75" customHeight="1">
      <c r="K791" s="10"/>
    </row>
    <row r="792" spans="11:11" ht="15.75" customHeight="1">
      <c r="K792" s="10"/>
    </row>
    <row r="793" spans="11:11" ht="15.75" customHeight="1">
      <c r="K793" s="10"/>
    </row>
    <row r="794" spans="11:11" ht="15.75" customHeight="1">
      <c r="K794" s="10"/>
    </row>
    <row r="795" spans="11:11" ht="15.75" customHeight="1">
      <c r="K795" s="10"/>
    </row>
    <row r="796" spans="11:11" ht="15.75" customHeight="1">
      <c r="K796" s="10"/>
    </row>
    <row r="797" spans="11:11" ht="15.75" customHeight="1">
      <c r="K797" s="10"/>
    </row>
    <row r="798" spans="11:11" ht="15.75" customHeight="1">
      <c r="K798" s="10"/>
    </row>
    <row r="799" spans="11:11" ht="15.75" customHeight="1">
      <c r="K799" s="10"/>
    </row>
    <row r="800" spans="11:11" ht="15.75" customHeight="1">
      <c r="K800" s="10"/>
    </row>
    <row r="801" spans="11:11" ht="15.75" customHeight="1">
      <c r="K801" s="10"/>
    </row>
    <row r="802" spans="11:11" ht="15.75" customHeight="1">
      <c r="K802" s="10"/>
    </row>
    <row r="803" spans="11:11" ht="15.75" customHeight="1">
      <c r="K803" s="10"/>
    </row>
    <row r="804" spans="11:11" ht="15.75" customHeight="1">
      <c r="K804" s="10"/>
    </row>
    <row r="805" spans="11:11" ht="15.75" customHeight="1">
      <c r="K805" s="10"/>
    </row>
    <row r="806" spans="11:11" ht="15.75" customHeight="1">
      <c r="K806" s="10"/>
    </row>
    <row r="807" spans="11:11" ht="15.75" customHeight="1">
      <c r="K807" s="10"/>
    </row>
    <row r="808" spans="11:11" ht="15.75" customHeight="1">
      <c r="K808" s="10"/>
    </row>
    <row r="809" spans="11:11" ht="15.75" customHeight="1">
      <c r="K809" s="10"/>
    </row>
    <row r="810" spans="11:11" ht="15.75" customHeight="1">
      <c r="K810" s="10"/>
    </row>
    <row r="811" spans="11:11" ht="15.75" customHeight="1">
      <c r="K811" s="10"/>
    </row>
    <row r="812" spans="11:11" ht="15.75" customHeight="1">
      <c r="K812" s="10"/>
    </row>
    <row r="813" spans="11:11" ht="15.75" customHeight="1">
      <c r="K813" s="10"/>
    </row>
    <row r="814" spans="11:11" ht="15.75" customHeight="1">
      <c r="K814" s="10"/>
    </row>
    <row r="815" spans="11:11" ht="15.75" customHeight="1">
      <c r="K815" s="10"/>
    </row>
    <row r="816" spans="11:11" ht="15.75" customHeight="1">
      <c r="K816" s="10"/>
    </row>
    <row r="817" spans="11:11" ht="15.75" customHeight="1">
      <c r="K817" s="10"/>
    </row>
    <row r="818" spans="11:11" ht="15.75" customHeight="1">
      <c r="K818" s="10"/>
    </row>
    <row r="819" spans="11:11" ht="15.75" customHeight="1">
      <c r="K819" s="10"/>
    </row>
    <row r="820" spans="11:11" ht="15.75" customHeight="1">
      <c r="K820" s="10"/>
    </row>
    <row r="821" spans="11:11" ht="15.75" customHeight="1">
      <c r="K821" s="10"/>
    </row>
    <row r="822" spans="11:11" ht="15.75" customHeight="1">
      <c r="K822" s="10"/>
    </row>
    <row r="823" spans="11:11" ht="15.75" customHeight="1">
      <c r="K823" s="10"/>
    </row>
    <row r="824" spans="11:11" ht="15.75" customHeight="1">
      <c r="K824" s="10"/>
    </row>
    <row r="825" spans="11:11" ht="15.75" customHeight="1">
      <c r="K825" s="10"/>
    </row>
    <row r="826" spans="11:11" ht="15.75" customHeight="1">
      <c r="K826" s="10"/>
    </row>
    <row r="827" spans="11:11" ht="15.75" customHeight="1">
      <c r="K827" s="10"/>
    </row>
    <row r="828" spans="11:11" ht="15.75" customHeight="1">
      <c r="K828" s="10"/>
    </row>
    <row r="829" spans="11:11" ht="15.75" customHeight="1">
      <c r="K829" s="10"/>
    </row>
    <row r="830" spans="11:11" ht="15.75" customHeight="1">
      <c r="K830" s="10"/>
    </row>
    <row r="831" spans="11:11" ht="15.75" customHeight="1">
      <c r="K831" s="10"/>
    </row>
    <row r="832" spans="11:11" ht="15.75" customHeight="1">
      <c r="K832" s="10"/>
    </row>
    <row r="833" spans="11:11" ht="15.75" customHeight="1">
      <c r="K833" s="10"/>
    </row>
    <row r="834" spans="11:11" ht="15.75" customHeight="1">
      <c r="K834" s="10"/>
    </row>
    <row r="835" spans="11:11" ht="15.75" customHeight="1">
      <c r="K835" s="10"/>
    </row>
    <row r="836" spans="11:11" ht="15.75" customHeight="1">
      <c r="K836" s="10"/>
    </row>
    <row r="837" spans="11:11" ht="15.75" customHeight="1">
      <c r="K837" s="10"/>
    </row>
    <row r="838" spans="11:11" ht="15.75" customHeight="1">
      <c r="K838" s="10"/>
    </row>
    <row r="839" spans="11:11" ht="15.75" customHeight="1">
      <c r="K839" s="10"/>
    </row>
    <row r="840" spans="11:11" ht="15.75" customHeight="1">
      <c r="K840" s="10"/>
    </row>
    <row r="841" spans="11:11" ht="15.75" customHeight="1">
      <c r="K841" s="10"/>
    </row>
    <row r="842" spans="11:11" ht="15.75" customHeight="1">
      <c r="K842" s="10"/>
    </row>
    <row r="843" spans="11:11" ht="15.75" customHeight="1">
      <c r="K843" s="10"/>
    </row>
    <row r="844" spans="11:11" ht="15.75" customHeight="1">
      <c r="K844" s="10"/>
    </row>
    <row r="845" spans="11:11" ht="15.75" customHeight="1">
      <c r="K845" s="10"/>
    </row>
    <row r="846" spans="11:11" ht="15.75" customHeight="1">
      <c r="K846" s="10"/>
    </row>
    <row r="847" spans="11:11" ht="15.75" customHeight="1">
      <c r="K847" s="10"/>
    </row>
    <row r="848" spans="11:11" ht="15.75" customHeight="1">
      <c r="K848" s="10"/>
    </row>
    <row r="849" spans="11:11" ht="15.75" customHeight="1">
      <c r="K849" s="10"/>
    </row>
    <row r="850" spans="11:11" ht="15.75" customHeight="1">
      <c r="K850" s="10"/>
    </row>
    <row r="851" spans="11:11" ht="15.75" customHeight="1">
      <c r="K851" s="10"/>
    </row>
    <row r="852" spans="11:11" ht="15.75" customHeight="1">
      <c r="K852" s="10"/>
    </row>
    <row r="853" spans="11:11" ht="15.75" customHeight="1">
      <c r="K853" s="10"/>
    </row>
    <row r="854" spans="11:11" ht="15.75" customHeight="1">
      <c r="K854" s="10"/>
    </row>
    <row r="855" spans="11:11" ht="15.75" customHeight="1">
      <c r="K855" s="10"/>
    </row>
    <row r="856" spans="11:11" ht="15.75" customHeight="1">
      <c r="K856" s="10"/>
    </row>
    <row r="857" spans="11:11" ht="15.75" customHeight="1">
      <c r="K857" s="10"/>
    </row>
    <row r="858" spans="11:11" ht="15.75" customHeight="1">
      <c r="K858" s="10"/>
    </row>
    <row r="859" spans="11:11" ht="15.75" customHeight="1">
      <c r="K859" s="10"/>
    </row>
    <row r="860" spans="11:11" ht="15.75" customHeight="1">
      <c r="K860" s="10"/>
    </row>
    <row r="861" spans="11:11" ht="15.75" customHeight="1">
      <c r="K861" s="10"/>
    </row>
    <row r="862" spans="11:11" ht="15.75" customHeight="1">
      <c r="K862" s="10"/>
    </row>
    <row r="863" spans="11:11" ht="15.75" customHeight="1">
      <c r="K863" s="10"/>
    </row>
    <row r="864" spans="11:11" ht="15.75" customHeight="1">
      <c r="K864" s="10"/>
    </row>
    <row r="865" spans="11:11" ht="15.75" customHeight="1">
      <c r="K865" s="10"/>
    </row>
    <row r="866" spans="11:11" ht="15.75" customHeight="1">
      <c r="K866" s="10"/>
    </row>
    <row r="867" spans="11:11" ht="15.75" customHeight="1">
      <c r="K867" s="10"/>
    </row>
    <row r="868" spans="11:11" ht="15.75" customHeight="1">
      <c r="K868" s="10"/>
    </row>
    <row r="869" spans="11:11" ht="15.75" customHeight="1">
      <c r="K869" s="10"/>
    </row>
    <row r="870" spans="11:11" ht="15.75" customHeight="1">
      <c r="K870" s="10"/>
    </row>
    <row r="871" spans="11:11" ht="15.75" customHeight="1">
      <c r="K871" s="10"/>
    </row>
    <row r="872" spans="11:11" ht="15.75" customHeight="1">
      <c r="K872" s="10"/>
    </row>
    <row r="873" spans="11:11" ht="15.75" customHeight="1">
      <c r="K873" s="10"/>
    </row>
    <row r="874" spans="11:11" ht="15.75" customHeight="1">
      <c r="K874" s="10"/>
    </row>
    <row r="875" spans="11:11" ht="15.75" customHeight="1">
      <c r="K875" s="10"/>
    </row>
    <row r="876" spans="11:11" ht="15.75" customHeight="1">
      <c r="K876" s="10"/>
    </row>
    <row r="877" spans="11:11" ht="15.75" customHeight="1">
      <c r="K877" s="10"/>
    </row>
    <row r="878" spans="11:11" ht="15.75" customHeight="1">
      <c r="K878" s="10"/>
    </row>
    <row r="879" spans="11:11" ht="15.75" customHeight="1">
      <c r="K879" s="10"/>
    </row>
    <row r="880" spans="11:11" ht="15.75" customHeight="1">
      <c r="K880" s="10"/>
    </row>
    <row r="881" spans="11:11" ht="15.75" customHeight="1">
      <c r="K881" s="10"/>
    </row>
    <row r="882" spans="11:11" ht="15.75" customHeight="1">
      <c r="K882" s="10"/>
    </row>
    <row r="883" spans="11:11" ht="15.75" customHeight="1">
      <c r="K883" s="10"/>
    </row>
    <row r="884" spans="11:11" ht="15.75" customHeight="1">
      <c r="K884" s="10"/>
    </row>
    <row r="885" spans="11:11" ht="15.75" customHeight="1">
      <c r="K885" s="10"/>
    </row>
    <row r="886" spans="11:11" ht="15.75" customHeight="1">
      <c r="K886" s="10"/>
    </row>
    <row r="887" spans="11:11" ht="15.75" customHeight="1">
      <c r="K887" s="10"/>
    </row>
    <row r="888" spans="11:11" ht="15.75" customHeight="1">
      <c r="K888" s="10"/>
    </row>
    <row r="889" spans="11:11" ht="15.75" customHeight="1">
      <c r="K889" s="10"/>
    </row>
    <row r="890" spans="11:11" ht="15.75" customHeight="1">
      <c r="K890" s="10"/>
    </row>
    <row r="891" spans="11:11" ht="15.75" customHeight="1">
      <c r="K891" s="10"/>
    </row>
    <row r="892" spans="11:11" ht="15.75" customHeight="1">
      <c r="K892" s="10"/>
    </row>
    <row r="893" spans="11:11" ht="15.75" customHeight="1">
      <c r="K893" s="10"/>
    </row>
    <row r="894" spans="11:11" ht="15.75" customHeight="1">
      <c r="K894" s="10"/>
    </row>
    <row r="895" spans="11:11" ht="15.75" customHeight="1">
      <c r="K895" s="10"/>
    </row>
    <row r="896" spans="11:11" ht="15.75" customHeight="1">
      <c r="K896" s="10"/>
    </row>
    <row r="897" spans="11:11" ht="15.75" customHeight="1">
      <c r="K897" s="10"/>
    </row>
    <row r="898" spans="11:11" ht="15.75" customHeight="1">
      <c r="K898" s="10"/>
    </row>
    <row r="899" spans="11:11" ht="15.75" customHeight="1">
      <c r="K899" s="10"/>
    </row>
    <row r="900" spans="11:11" ht="15.75" customHeight="1">
      <c r="K900" s="10"/>
    </row>
    <row r="901" spans="11:11" ht="15.75" customHeight="1">
      <c r="K901" s="10"/>
    </row>
    <row r="902" spans="11:11" ht="15.75" customHeight="1">
      <c r="K902" s="10"/>
    </row>
    <row r="903" spans="11:11" ht="15.75" customHeight="1">
      <c r="K903" s="10"/>
    </row>
    <row r="904" spans="11:11" ht="15.75" customHeight="1">
      <c r="K904" s="10"/>
    </row>
    <row r="905" spans="11:11" ht="15.75" customHeight="1">
      <c r="K905" s="10"/>
    </row>
    <row r="906" spans="11:11" ht="15.75" customHeight="1">
      <c r="K906" s="10"/>
    </row>
    <row r="907" spans="11:11" ht="15.75" customHeight="1">
      <c r="K907" s="10"/>
    </row>
    <row r="908" spans="11:11" ht="15.75" customHeight="1">
      <c r="K908" s="10"/>
    </row>
    <row r="909" spans="11:11" ht="15.75" customHeight="1">
      <c r="K909" s="10"/>
    </row>
    <row r="910" spans="11:11" ht="15.75" customHeight="1">
      <c r="K910" s="10"/>
    </row>
    <row r="911" spans="11:11" ht="15.75" customHeight="1">
      <c r="K911" s="10"/>
    </row>
    <row r="912" spans="11:11" ht="15.75" customHeight="1">
      <c r="K912" s="10"/>
    </row>
    <row r="913" spans="11:11" ht="15.75" customHeight="1">
      <c r="K913" s="10"/>
    </row>
    <row r="914" spans="11:11" ht="15.75" customHeight="1">
      <c r="K914" s="10"/>
    </row>
    <row r="915" spans="11:11" ht="15.75" customHeight="1">
      <c r="K915" s="10"/>
    </row>
    <row r="916" spans="11:11" ht="15.75" customHeight="1">
      <c r="K916" s="10"/>
    </row>
    <row r="917" spans="11:11" ht="15.75" customHeight="1">
      <c r="K917" s="10"/>
    </row>
    <row r="918" spans="11:11" ht="15.75" customHeight="1">
      <c r="K918" s="10"/>
    </row>
    <row r="919" spans="11:11" ht="15.75" customHeight="1">
      <c r="K919" s="10"/>
    </row>
    <row r="920" spans="11:11" ht="15.75" customHeight="1">
      <c r="K920" s="10"/>
    </row>
    <row r="921" spans="11:11" ht="15.75" customHeight="1">
      <c r="K921" s="10"/>
    </row>
    <row r="922" spans="11:11" ht="15.75" customHeight="1">
      <c r="K922" s="10"/>
    </row>
    <row r="923" spans="11:11" ht="15.75" customHeight="1">
      <c r="K923" s="10"/>
    </row>
    <row r="924" spans="11:11" ht="15.75" customHeight="1">
      <c r="K924" s="10"/>
    </row>
    <row r="925" spans="11:11" ht="15.75" customHeight="1">
      <c r="K925" s="10"/>
    </row>
    <row r="926" spans="11:11" ht="15.75" customHeight="1">
      <c r="K926" s="10"/>
    </row>
    <row r="927" spans="11:11" ht="15.75" customHeight="1">
      <c r="K927" s="10"/>
    </row>
    <row r="928" spans="11:11" ht="15.75" customHeight="1">
      <c r="K928" s="10"/>
    </row>
    <row r="929" spans="11:11" ht="15.75" customHeight="1">
      <c r="K929" s="10"/>
    </row>
    <row r="930" spans="11:11" ht="15.75" customHeight="1">
      <c r="K930" s="10"/>
    </row>
    <row r="931" spans="11:11" ht="15.75" customHeight="1">
      <c r="K931" s="10"/>
    </row>
    <row r="932" spans="11:11" ht="15.75" customHeight="1">
      <c r="K932" s="10"/>
    </row>
    <row r="933" spans="11:11" ht="15.75" customHeight="1">
      <c r="K933" s="10"/>
    </row>
    <row r="934" spans="11:11" ht="15.75" customHeight="1">
      <c r="K934" s="10"/>
    </row>
    <row r="935" spans="11:11" ht="15.75" customHeight="1">
      <c r="K935" s="10"/>
    </row>
    <row r="936" spans="11:11" ht="15.75" customHeight="1">
      <c r="K936" s="10"/>
    </row>
    <row r="937" spans="11:11" ht="15.75" customHeight="1">
      <c r="K937" s="10"/>
    </row>
    <row r="938" spans="11:11" ht="15.75" customHeight="1">
      <c r="K938" s="10"/>
    </row>
    <row r="939" spans="11:11" ht="15.75" customHeight="1">
      <c r="K939" s="10"/>
    </row>
    <row r="940" spans="11:11" ht="15.75" customHeight="1">
      <c r="K940" s="10"/>
    </row>
    <row r="941" spans="11:11" ht="15.75" customHeight="1">
      <c r="K941" s="10"/>
    </row>
    <row r="942" spans="11:11" ht="15.75" customHeight="1">
      <c r="K942" s="10"/>
    </row>
    <row r="943" spans="11:11" ht="15.75" customHeight="1">
      <c r="K943" s="10"/>
    </row>
    <row r="944" spans="11:11" ht="15.75" customHeight="1">
      <c r="K944" s="10"/>
    </row>
    <row r="945" spans="11:11" ht="15.75" customHeight="1">
      <c r="K945" s="10"/>
    </row>
    <row r="946" spans="11:11" ht="15.75" customHeight="1">
      <c r="K946" s="10"/>
    </row>
    <row r="947" spans="11:11" ht="15.75" customHeight="1">
      <c r="K947" s="10"/>
    </row>
    <row r="948" spans="11:11" ht="15.75" customHeight="1">
      <c r="K948" s="10"/>
    </row>
    <row r="949" spans="11:11" ht="15.75" customHeight="1">
      <c r="K949" s="10"/>
    </row>
    <row r="950" spans="11:11" ht="15.75" customHeight="1">
      <c r="K950" s="10"/>
    </row>
    <row r="951" spans="11:11" ht="15.75" customHeight="1">
      <c r="K951" s="10"/>
    </row>
    <row r="952" spans="11:11" ht="15.75" customHeight="1">
      <c r="K952" s="10"/>
    </row>
    <row r="953" spans="11:11" ht="15.75" customHeight="1">
      <c r="K953" s="10"/>
    </row>
    <row r="954" spans="11:11" ht="15.75" customHeight="1">
      <c r="K954" s="10"/>
    </row>
    <row r="955" spans="11:11" ht="15.75" customHeight="1">
      <c r="K955" s="10"/>
    </row>
    <row r="956" spans="11:11" ht="15.75" customHeight="1">
      <c r="K956" s="10"/>
    </row>
    <row r="957" spans="11:11" ht="15.75" customHeight="1">
      <c r="K957" s="10"/>
    </row>
    <row r="958" spans="11:11" ht="15.75" customHeight="1">
      <c r="K958" s="10"/>
    </row>
    <row r="959" spans="11:11" ht="15.75" customHeight="1">
      <c r="K959" s="10"/>
    </row>
    <row r="960" spans="11:11" ht="15.75" customHeight="1">
      <c r="K960" s="10"/>
    </row>
    <row r="961" spans="11:11" ht="15.75" customHeight="1">
      <c r="K961" s="10"/>
    </row>
    <row r="962" spans="11:11" ht="15.75" customHeight="1">
      <c r="K962" s="10"/>
    </row>
    <row r="963" spans="11:11" ht="15.75" customHeight="1">
      <c r="K963" s="10"/>
    </row>
    <row r="964" spans="11:11" ht="15.75" customHeight="1">
      <c r="K964" s="10"/>
    </row>
    <row r="965" spans="11:11" ht="15.75" customHeight="1">
      <c r="K965" s="10"/>
    </row>
    <row r="966" spans="11:11" ht="15.75" customHeight="1">
      <c r="K966" s="10"/>
    </row>
    <row r="967" spans="11:11" ht="15.75" customHeight="1">
      <c r="K967" s="10"/>
    </row>
    <row r="968" spans="11:11" ht="15.75" customHeight="1">
      <c r="K968" s="10"/>
    </row>
    <row r="969" spans="11:11" ht="15.75" customHeight="1">
      <c r="K969" s="10"/>
    </row>
    <row r="970" spans="11:11" ht="15.75" customHeight="1">
      <c r="K970" s="10"/>
    </row>
    <row r="971" spans="11:11" ht="15.75" customHeight="1">
      <c r="K971" s="10"/>
    </row>
    <row r="972" spans="11:11" ht="15.75" customHeight="1">
      <c r="K972" s="10"/>
    </row>
    <row r="973" spans="11:11" ht="15.75" customHeight="1">
      <c r="K973" s="10"/>
    </row>
    <row r="974" spans="11:11" ht="15.75" customHeight="1">
      <c r="K974" s="10"/>
    </row>
    <row r="975" spans="11:11" ht="15.75" customHeight="1">
      <c r="K975" s="10"/>
    </row>
    <row r="976" spans="11:11" ht="15.75" customHeight="1">
      <c r="K976" s="10"/>
    </row>
    <row r="977" spans="11:11" ht="15.75" customHeight="1">
      <c r="K977" s="10"/>
    </row>
    <row r="978" spans="11:11" ht="15.75" customHeight="1">
      <c r="K978" s="10"/>
    </row>
    <row r="979" spans="11:11" ht="15.75" customHeight="1">
      <c r="K979" s="10"/>
    </row>
    <row r="980" spans="11:11" ht="15.75" customHeight="1">
      <c r="K980" s="10"/>
    </row>
    <row r="981" spans="11:11" ht="15.75" customHeight="1">
      <c r="K981" s="10"/>
    </row>
    <row r="982" spans="11:11" ht="15.75" customHeight="1">
      <c r="K982" s="10"/>
    </row>
    <row r="983" spans="11:11" ht="15.75" customHeight="1">
      <c r="K983" s="10"/>
    </row>
    <row r="984" spans="11:11" ht="15.75" customHeight="1">
      <c r="K984" s="10"/>
    </row>
    <row r="985" spans="11:11" ht="15.75" customHeight="1">
      <c r="K985" s="10"/>
    </row>
    <row r="986" spans="11:11" ht="15.75" customHeight="1">
      <c r="K986" s="10"/>
    </row>
    <row r="987" spans="11:11" ht="15.75" customHeight="1">
      <c r="K987" s="10"/>
    </row>
    <row r="988" spans="11:11" ht="15.75" customHeight="1">
      <c r="K988" s="10"/>
    </row>
    <row r="989" spans="11:11" ht="15.75" customHeight="1">
      <c r="K989" s="10"/>
    </row>
    <row r="990" spans="11:11" ht="15.75" customHeight="1">
      <c r="K990" s="10"/>
    </row>
    <row r="991" spans="11:11" ht="15.75" customHeight="1">
      <c r="K991" s="10"/>
    </row>
    <row r="992" spans="11:11" ht="15.75" customHeight="1">
      <c r="K992" s="10"/>
    </row>
    <row r="993" spans="11:11" ht="15.75" customHeight="1">
      <c r="K993" s="10"/>
    </row>
    <row r="994" spans="11:11" ht="15.75" customHeight="1">
      <c r="K994" s="10"/>
    </row>
    <row r="995" spans="11:11" ht="15.75" customHeight="1">
      <c r="K995" s="10"/>
    </row>
    <row r="996" spans="11:11" ht="15.75" customHeight="1">
      <c r="K996" s="10"/>
    </row>
    <row r="997" spans="11:11" ht="15.75" customHeight="1">
      <c r="K997" s="10"/>
    </row>
    <row r="998" spans="11:11" ht="15.75" customHeight="1">
      <c r="K998" s="10"/>
    </row>
    <row r="999" spans="11:11" ht="15.75" customHeight="1">
      <c r="K999" s="10"/>
    </row>
    <row r="1000" spans="11:11" ht="15.75" customHeight="1">
      <c r="K1000" s="10"/>
    </row>
    <row r="1001" spans="11:11" ht="15.75" customHeight="1">
      <c r="K1001" s="10"/>
    </row>
    <row r="1002" spans="11:11" ht="15.75" customHeight="1">
      <c r="K1002" s="10"/>
    </row>
    <row r="1003" spans="11:11" ht="15.75" customHeight="1">
      <c r="K1003" s="10"/>
    </row>
    <row r="1004" spans="11:11" ht="15.75" customHeight="1">
      <c r="K1004" s="10"/>
    </row>
    <row r="1005" spans="11:11" ht="15.75" customHeight="1">
      <c r="K1005" s="10"/>
    </row>
  </sheetData>
  <mergeCells count="11">
    <mergeCell ref="K87:K102"/>
    <mergeCell ref="K103:K116"/>
    <mergeCell ref="K117:K127"/>
    <mergeCell ref="K128:K143"/>
    <mergeCell ref="G1:L1"/>
    <mergeCell ref="K6:K16"/>
    <mergeCell ref="K17:K27"/>
    <mergeCell ref="K29:K38"/>
    <mergeCell ref="K39:K54"/>
    <mergeCell ref="K55:K70"/>
    <mergeCell ref="K71:K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8E603-5A0E-451A-B32A-0BA72FBD7FA6}">
  <dimension ref="B1:CF12"/>
  <sheetViews>
    <sheetView topLeftCell="AQ1" zoomScale="84" zoomScaleNormal="84" workbookViewId="0">
      <selection activeCell="BB4" sqref="BB4"/>
    </sheetView>
  </sheetViews>
  <sheetFormatPr defaultRowHeight="13.2"/>
  <cols>
    <col min="2" max="2" width="27.33203125" customWidth="1"/>
    <col min="3" max="41" width="9.44140625" customWidth="1"/>
    <col min="42" max="42" width="8.33203125" customWidth="1"/>
    <col min="43" max="45" width="9" customWidth="1"/>
    <col min="47" max="50" width="9.109375"/>
    <col min="52" max="54" width="9.109375"/>
    <col min="56" max="58" width="9.109375"/>
    <col min="60" max="63" width="9.109375"/>
    <col min="65" max="67" width="9.109375"/>
    <col min="69" max="72" width="9.109375"/>
    <col min="74" max="76" width="9.109375"/>
    <col min="78" max="80" width="9.109375"/>
  </cols>
  <sheetData>
    <row r="1" spans="2:84" s="121" customFormat="1" ht="66">
      <c r="C1" s="123" t="s">
        <v>263</v>
      </c>
      <c r="D1" s="103" t="s">
        <v>264</v>
      </c>
      <c r="E1" s="103" t="s">
        <v>265</v>
      </c>
      <c r="F1" s="103" t="s">
        <v>266</v>
      </c>
      <c r="G1" s="103" t="s">
        <v>267</v>
      </c>
      <c r="H1" s="103" t="s">
        <v>264</v>
      </c>
      <c r="I1" s="103" t="s">
        <v>265</v>
      </c>
      <c r="J1" s="103" t="s">
        <v>266</v>
      </c>
      <c r="K1" s="103" t="s">
        <v>268</v>
      </c>
      <c r="L1" s="103" t="s">
        <v>269</v>
      </c>
      <c r="M1" s="103" t="s">
        <v>264</v>
      </c>
      <c r="N1" s="103" t="s">
        <v>265</v>
      </c>
      <c r="O1" s="103" t="s">
        <v>266</v>
      </c>
      <c r="P1" s="103" t="s">
        <v>270</v>
      </c>
      <c r="Q1" s="103" t="s">
        <v>264</v>
      </c>
      <c r="R1" s="103" t="s">
        <v>265</v>
      </c>
      <c r="S1" s="103" t="s">
        <v>266</v>
      </c>
      <c r="T1" s="103" t="s">
        <v>271</v>
      </c>
      <c r="U1" s="103" t="s">
        <v>264</v>
      </c>
      <c r="V1" s="103" t="s">
        <v>265</v>
      </c>
      <c r="W1" s="103" t="s">
        <v>272</v>
      </c>
      <c r="X1" s="103" t="s">
        <v>268</v>
      </c>
      <c r="Y1" s="103" t="s">
        <v>273</v>
      </c>
      <c r="Z1" s="103" t="s">
        <v>264</v>
      </c>
      <c r="AA1" s="103" t="s">
        <v>265</v>
      </c>
      <c r="AB1" s="103" t="s">
        <v>266</v>
      </c>
      <c r="AC1" s="103" t="s">
        <v>274</v>
      </c>
      <c r="AD1" s="103" t="s">
        <v>264</v>
      </c>
      <c r="AE1" s="103" t="s">
        <v>275</v>
      </c>
      <c r="AF1" s="103" t="s">
        <v>272</v>
      </c>
      <c r="AG1" s="103" t="s">
        <v>276</v>
      </c>
      <c r="AH1" s="103" t="s">
        <v>278</v>
      </c>
      <c r="AI1" s="103" t="s">
        <v>277</v>
      </c>
      <c r="AJ1" s="103" t="s">
        <v>265</v>
      </c>
      <c r="AK1" s="103" t="s">
        <v>266</v>
      </c>
      <c r="AL1" s="103" t="s">
        <v>279</v>
      </c>
      <c r="AM1" s="103" t="s">
        <v>264</v>
      </c>
      <c r="AN1" s="103" t="s">
        <v>265</v>
      </c>
      <c r="AO1" s="103" t="s">
        <v>266</v>
      </c>
      <c r="AP1" s="121" t="s">
        <v>217</v>
      </c>
      <c r="AQ1" s="121" t="s">
        <v>218</v>
      </c>
      <c r="AR1" s="121" t="s">
        <v>219</v>
      </c>
      <c r="AS1" s="121" t="s">
        <v>220</v>
      </c>
      <c r="AT1" s="121" t="s">
        <v>221</v>
      </c>
      <c r="AU1" s="121" t="s">
        <v>222</v>
      </c>
      <c r="AV1" s="121" t="s">
        <v>223</v>
      </c>
      <c r="AW1" s="121" t="s">
        <v>224</v>
      </c>
      <c r="AX1" s="121" t="s">
        <v>258</v>
      </c>
      <c r="AY1" s="121" t="s">
        <v>225</v>
      </c>
      <c r="AZ1" s="121" t="s">
        <v>226</v>
      </c>
      <c r="BA1" s="121" t="s">
        <v>227</v>
      </c>
      <c r="BB1" s="121" t="s">
        <v>228</v>
      </c>
      <c r="BC1" s="121" t="s">
        <v>229</v>
      </c>
      <c r="BD1" s="121" t="s">
        <v>256</v>
      </c>
      <c r="BE1" s="121" t="s">
        <v>255</v>
      </c>
      <c r="BF1" s="121" t="s">
        <v>254</v>
      </c>
      <c r="BG1" s="121" t="s">
        <v>230</v>
      </c>
      <c r="BH1" s="121" t="s">
        <v>253</v>
      </c>
      <c r="BI1" s="121" t="s">
        <v>252</v>
      </c>
      <c r="BJ1" s="121" t="s">
        <v>251</v>
      </c>
      <c r="BK1" s="121" t="s">
        <v>259</v>
      </c>
      <c r="BL1" s="121" t="s">
        <v>231</v>
      </c>
      <c r="BM1" s="121" t="s">
        <v>250</v>
      </c>
      <c r="BN1" s="121" t="s">
        <v>249</v>
      </c>
      <c r="BO1" s="121" t="s">
        <v>248</v>
      </c>
      <c r="BP1" s="121" t="s">
        <v>232</v>
      </c>
      <c r="BQ1" s="121" t="s">
        <v>247</v>
      </c>
      <c r="BR1" s="121" t="s">
        <v>246</v>
      </c>
      <c r="BS1" s="121" t="s">
        <v>245</v>
      </c>
      <c r="BT1" s="121" t="s">
        <v>260</v>
      </c>
      <c r="BU1" s="121" t="s">
        <v>233</v>
      </c>
      <c r="BV1" s="121" t="s">
        <v>244</v>
      </c>
      <c r="BW1" s="121" t="s">
        <v>243</v>
      </c>
      <c r="BX1" s="121" t="s">
        <v>242</v>
      </c>
      <c r="BY1" s="121" t="s">
        <v>234</v>
      </c>
      <c r="BZ1" s="121" t="s">
        <v>241</v>
      </c>
      <c r="CA1" s="121" t="s">
        <v>240</v>
      </c>
      <c r="CB1" s="121" t="s">
        <v>239</v>
      </c>
      <c r="CC1" s="121" t="s">
        <v>235</v>
      </c>
      <c r="CD1" s="121" t="s">
        <v>238</v>
      </c>
      <c r="CE1" s="121" t="s">
        <v>237</v>
      </c>
      <c r="CF1" s="121" t="s">
        <v>236</v>
      </c>
    </row>
    <row r="2" spans="2:84" ht="14.4">
      <c r="B2" s="116" t="s">
        <v>212</v>
      </c>
      <c r="C2" s="124"/>
      <c r="D2" s="124"/>
      <c r="E2" s="124">
        <v>32</v>
      </c>
      <c r="F2" s="124"/>
      <c r="G2" s="124"/>
      <c r="H2" s="124"/>
      <c r="I2" s="124">
        <v>33</v>
      </c>
      <c r="J2" s="124"/>
      <c r="K2" s="124"/>
      <c r="L2" s="124"/>
      <c r="M2" s="124"/>
      <c r="N2" s="124">
        <v>34</v>
      </c>
      <c r="O2" s="124"/>
      <c r="P2" s="124"/>
      <c r="Q2" s="124"/>
      <c r="R2" s="124">
        <v>35</v>
      </c>
      <c r="S2" s="124"/>
      <c r="T2" s="124"/>
      <c r="U2" s="124"/>
      <c r="V2" s="124">
        <v>36</v>
      </c>
      <c r="W2" s="124"/>
      <c r="X2" s="124"/>
      <c r="Y2" s="124"/>
      <c r="Z2" s="124"/>
      <c r="AA2" s="124">
        <v>37</v>
      </c>
      <c r="AB2" s="124"/>
      <c r="AC2" s="124">
        <v>38</v>
      </c>
      <c r="AD2" s="124"/>
      <c r="AE2" s="124"/>
      <c r="AF2" s="124"/>
      <c r="AG2" s="124"/>
      <c r="AH2" s="124">
        <v>39</v>
      </c>
      <c r="AI2" s="124"/>
      <c r="AJ2" s="124"/>
      <c r="AK2" s="124"/>
      <c r="AL2" s="124">
        <v>40</v>
      </c>
      <c r="AM2" s="124"/>
      <c r="AN2" s="124"/>
      <c r="AO2" s="124"/>
      <c r="AP2" s="122">
        <f>32+9</f>
        <v>41</v>
      </c>
      <c r="AQ2" s="98"/>
      <c r="AR2" s="98"/>
      <c r="AS2" s="98"/>
      <c r="AT2" s="98">
        <f>AP2+1</f>
        <v>42</v>
      </c>
      <c r="AU2" s="98"/>
      <c r="AV2" s="98"/>
      <c r="AW2" s="98"/>
      <c r="AX2" s="98"/>
      <c r="AY2" s="98">
        <f>AT2+1</f>
        <v>43</v>
      </c>
      <c r="AZ2" s="98"/>
      <c r="BA2" s="98"/>
      <c r="BB2" s="98"/>
      <c r="BC2" s="98">
        <f>AY2+1</f>
        <v>44</v>
      </c>
      <c r="BD2" s="98"/>
      <c r="BE2" s="98"/>
      <c r="BF2" s="98"/>
      <c r="BG2" s="98">
        <f>BC2+1</f>
        <v>45</v>
      </c>
      <c r="BH2" s="98"/>
      <c r="BI2" s="98"/>
      <c r="BJ2" s="98"/>
      <c r="BK2" s="98"/>
      <c r="BL2" s="98">
        <f>BG2+1</f>
        <v>46</v>
      </c>
      <c r="BM2" s="98"/>
      <c r="BN2" s="98"/>
      <c r="BO2" s="98"/>
      <c r="BP2" s="98">
        <f>BL2+1</f>
        <v>47</v>
      </c>
      <c r="BQ2" s="98"/>
      <c r="BR2" s="98"/>
      <c r="BS2" s="98"/>
      <c r="BT2" s="98"/>
      <c r="BU2" s="98">
        <f>BP2+1</f>
        <v>48</v>
      </c>
      <c r="BV2" s="98"/>
      <c r="BW2" s="98"/>
      <c r="BX2" s="98"/>
      <c r="BY2" s="98">
        <v>49</v>
      </c>
      <c r="BZ2" s="98"/>
      <c r="CA2" s="98"/>
      <c r="CB2" s="98"/>
      <c r="CC2" s="98">
        <v>50</v>
      </c>
      <c r="CD2" s="98"/>
      <c r="CE2" s="98"/>
      <c r="CF2" s="98"/>
    </row>
    <row r="3" spans="2:84" ht="41.25" customHeight="1">
      <c r="B3" s="116" t="s">
        <v>213</v>
      </c>
      <c r="C3" s="124"/>
      <c r="D3" s="124" t="s">
        <v>297</v>
      </c>
      <c r="E3" s="124"/>
      <c r="F3" s="124"/>
      <c r="G3" s="124"/>
      <c r="H3" s="124" t="s">
        <v>296</v>
      </c>
      <c r="I3" s="124"/>
      <c r="J3" s="124"/>
      <c r="K3" s="124"/>
      <c r="L3" s="124"/>
      <c r="M3" s="124"/>
      <c r="N3" s="124"/>
      <c r="O3" s="124"/>
      <c r="P3" s="124" t="s">
        <v>291</v>
      </c>
      <c r="Q3" s="124"/>
      <c r="R3" s="124"/>
      <c r="S3" s="124"/>
      <c r="T3" s="124" t="s">
        <v>286</v>
      </c>
      <c r="U3" s="124"/>
      <c r="V3" s="124"/>
      <c r="W3" s="124"/>
      <c r="X3" s="124"/>
      <c r="Y3" s="125" t="s">
        <v>281</v>
      </c>
      <c r="Z3" s="124"/>
      <c r="AA3" s="124"/>
      <c r="AB3" s="124"/>
      <c r="AC3" s="124" t="s">
        <v>300</v>
      </c>
      <c r="AD3" s="124"/>
      <c r="AE3" s="124"/>
      <c r="AF3" s="124"/>
      <c r="AG3" s="124"/>
      <c r="AH3" s="124" t="s">
        <v>301</v>
      </c>
      <c r="AI3" s="124"/>
      <c r="AJ3" s="124"/>
      <c r="AK3" s="124"/>
      <c r="AL3" s="124" t="s">
        <v>302</v>
      </c>
      <c r="AM3" s="124"/>
      <c r="AN3" s="124"/>
      <c r="AO3" s="124"/>
      <c r="AP3" s="122">
        <f>48+4</f>
        <v>52</v>
      </c>
      <c r="AQ3" s="98"/>
      <c r="AR3" s="98"/>
      <c r="AS3" s="98"/>
      <c r="AT3" s="98">
        <f>AP3+1</f>
        <v>53</v>
      </c>
      <c r="AU3" s="98"/>
      <c r="AV3" s="98"/>
      <c r="AW3" s="98"/>
      <c r="AX3" s="98"/>
      <c r="AY3" s="98">
        <f>AT3+1</f>
        <v>54</v>
      </c>
      <c r="AZ3" s="98"/>
      <c r="BA3" s="98"/>
      <c r="BB3" s="98"/>
      <c r="BC3" s="98">
        <f>AY3+1</f>
        <v>55</v>
      </c>
      <c r="BD3" s="98"/>
      <c r="BE3" s="98"/>
      <c r="BF3" s="98"/>
      <c r="BG3" s="98">
        <f>BC3+1</f>
        <v>56</v>
      </c>
      <c r="BH3" s="98"/>
      <c r="BI3" s="98"/>
      <c r="BJ3" s="98"/>
      <c r="BK3" s="98"/>
      <c r="BL3" s="98">
        <v>57</v>
      </c>
      <c r="BM3" s="98"/>
      <c r="BN3" s="98"/>
      <c r="BO3" s="98"/>
      <c r="BP3" s="98">
        <v>58</v>
      </c>
      <c r="BQ3" s="98"/>
      <c r="BR3" s="98"/>
      <c r="BS3" s="98"/>
      <c r="BT3" s="98"/>
      <c r="BU3" s="98">
        <v>59</v>
      </c>
      <c r="BV3" s="98"/>
      <c r="BW3" s="98"/>
      <c r="BX3" s="98"/>
      <c r="BY3" s="98">
        <v>60</v>
      </c>
      <c r="BZ3" s="98"/>
      <c r="CA3" s="98"/>
      <c r="CB3" s="98"/>
      <c r="CC3" s="98">
        <v>61</v>
      </c>
      <c r="CD3" s="98"/>
      <c r="CE3" s="98"/>
      <c r="CF3" s="98"/>
    </row>
    <row r="4" spans="2:84" ht="14.4">
      <c r="B4" s="116" t="s">
        <v>214</v>
      </c>
      <c r="C4" s="124"/>
      <c r="D4" s="124"/>
      <c r="E4" s="124"/>
      <c r="F4" s="124">
        <v>22</v>
      </c>
      <c r="G4" s="124"/>
      <c r="H4" s="124"/>
      <c r="I4" s="124"/>
      <c r="J4" s="124">
        <v>23</v>
      </c>
      <c r="K4" s="124"/>
      <c r="L4" s="124"/>
      <c r="M4" s="124"/>
      <c r="N4" s="124"/>
      <c r="O4" s="124">
        <v>24</v>
      </c>
      <c r="P4" s="124"/>
      <c r="Q4" s="124"/>
      <c r="R4" s="124"/>
      <c r="S4" s="124">
        <v>25</v>
      </c>
      <c r="T4" s="124"/>
      <c r="U4" s="124"/>
      <c r="V4" s="124"/>
      <c r="W4" s="124">
        <v>26</v>
      </c>
      <c r="X4" s="124"/>
      <c r="Y4" s="124"/>
      <c r="Z4" s="124"/>
      <c r="AA4" s="124"/>
      <c r="AB4" s="124">
        <v>27</v>
      </c>
      <c r="AC4" s="124"/>
      <c r="AD4" s="124"/>
      <c r="AE4" s="124"/>
      <c r="AF4" s="124">
        <v>28</v>
      </c>
      <c r="AG4" s="124"/>
      <c r="AH4" s="124"/>
      <c r="AI4" s="124"/>
      <c r="AJ4" s="124"/>
      <c r="AK4" s="124">
        <v>29</v>
      </c>
      <c r="AL4" s="124"/>
      <c r="AM4" s="124"/>
      <c r="AN4" s="124"/>
      <c r="AO4" s="124">
        <v>30</v>
      </c>
      <c r="AP4" s="122"/>
      <c r="AQ4" s="98"/>
      <c r="AR4" s="98"/>
      <c r="AS4" s="98">
        <v>31</v>
      </c>
      <c r="AT4" s="98"/>
      <c r="AU4" s="98"/>
      <c r="AV4" s="98"/>
      <c r="AW4" s="98">
        <v>32</v>
      </c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2:84" ht="14.4">
      <c r="B5" s="117" t="s">
        <v>186</v>
      </c>
      <c r="C5" s="102"/>
      <c r="D5" s="102"/>
      <c r="E5" s="102">
        <v>2</v>
      </c>
      <c r="F5" s="102"/>
      <c r="G5" s="102"/>
      <c r="H5" s="102"/>
      <c r="I5" s="102">
        <v>3</v>
      </c>
      <c r="J5" s="102"/>
      <c r="K5" s="102"/>
      <c r="L5" s="102"/>
      <c r="M5" s="102"/>
      <c r="N5" s="102">
        <v>4</v>
      </c>
      <c r="O5" s="102"/>
      <c r="P5" s="102"/>
      <c r="Q5" s="102"/>
      <c r="R5" s="102">
        <v>5</v>
      </c>
      <c r="S5" s="102"/>
      <c r="T5" s="102"/>
      <c r="U5" s="102"/>
      <c r="V5" s="102">
        <v>6</v>
      </c>
      <c r="W5" s="102"/>
      <c r="X5" s="102"/>
      <c r="Y5" s="102">
        <v>7</v>
      </c>
      <c r="Z5" s="102"/>
      <c r="AA5" s="102">
        <v>7</v>
      </c>
      <c r="AB5" s="102"/>
      <c r="AC5" s="102"/>
      <c r="AD5" s="102"/>
      <c r="AE5" s="102"/>
      <c r="AF5" s="102"/>
      <c r="AG5" s="102"/>
      <c r="AH5" s="102"/>
      <c r="AI5" s="102"/>
      <c r="AJ5" s="102">
        <v>9</v>
      </c>
      <c r="AK5" s="102"/>
      <c r="AL5" s="102"/>
      <c r="AM5" s="102"/>
      <c r="AN5" s="102">
        <v>10</v>
      </c>
      <c r="AO5" s="102"/>
      <c r="AP5" s="122"/>
      <c r="AQ5" s="98"/>
      <c r="AR5" s="98">
        <v>11</v>
      </c>
      <c r="AS5" s="98"/>
      <c r="AT5" s="98"/>
      <c r="AU5" s="98"/>
      <c r="AV5" s="98">
        <f>AR5+1</f>
        <v>12</v>
      </c>
      <c r="AW5" s="98"/>
      <c r="AX5" s="98"/>
      <c r="AY5" s="98"/>
      <c r="AZ5" s="98"/>
      <c r="BA5" s="98">
        <f>AV5+1</f>
        <v>13</v>
      </c>
      <c r="BB5" s="98"/>
      <c r="BC5" s="98"/>
      <c r="BD5" s="98"/>
      <c r="BE5" s="98">
        <f>BA5+1</f>
        <v>14</v>
      </c>
      <c r="BF5" s="98"/>
      <c r="BG5" s="98"/>
      <c r="BH5" s="98"/>
      <c r="BI5" s="98">
        <f>BE5+1</f>
        <v>15</v>
      </c>
      <c r="BJ5" s="98"/>
      <c r="BK5" s="98"/>
      <c r="BL5" s="98"/>
      <c r="BM5" s="98"/>
      <c r="BN5" s="98">
        <f>BI5+1</f>
        <v>16</v>
      </c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</row>
    <row r="6" spans="2:84" ht="14.4">
      <c r="B6" s="118" t="s">
        <v>142</v>
      </c>
      <c r="C6" s="102"/>
      <c r="D6" s="102">
        <v>25</v>
      </c>
      <c r="E6" s="102"/>
      <c r="F6" s="102"/>
      <c r="G6" s="102"/>
      <c r="H6" s="102">
        <v>26</v>
      </c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24" t="s">
        <v>288</v>
      </c>
      <c r="T6" s="102"/>
      <c r="U6" s="102"/>
      <c r="V6" s="102"/>
      <c r="W6" s="102">
        <v>28</v>
      </c>
      <c r="X6" s="102"/>
      <c r="Y6" s="102"/>
      <c r="Z6" s="102"/>
      <c r="AA6" s="102"/>
      <c r="AB6" s="102">
        <v>29</v>
      </c>
      <c r="AC6" s="102"/>
      <c r="AD6" s="102"/>
      <c r="AE6" s="102"/>
      <c r="AF6" s="102">
        <v>30</v>
      </c>
      <c r="AG6" s="102"/>
      <c r="AH6" s="102"/>
      <c r="AI6" s="102"/>
      <c r="AJ6" s="102"/>
      <c r="AK6" s="102">
        <v>31</v>
      </c>
      <c r="AL6" s="102"/>
      <c r="AM6" s="102"/>
      <c r="AN6" s="102"/>
      <c r="AO6" s="102">
        <v>32</v>
      </c>
      <c r="AP6" s="122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</row>
    <row r="7" spans="2:84" ht="14.4">
      <c r="B7" s="118" t="s">
        <v>150</v>
      </c>
      <c r="C7" s="102"/>
      <c r="D7" s="102">
        <v>9</v>
      </c>
      <c r="E7" s="102"/>
      <c r="F7" s="102"/>
      <c r="G7" s="102"/>
      <c r="H7" s="102">
        <v>10</v>
      </c>
      <c r="I7" s="102"/>
      <c r="J7" s="102"/>
      <c r="K7" s="102"/>
      <c r="L7" s="102"/>
      <c r="M7" s="102"/>
      <c r="N7" s="102"/>
      <c r="O7" s="102"/>
      <c r="P7" s="102"/>
      <c r="Q7" s="102">
        <v>11</v>
      </c>
      <c r="R7" s="102"/>
      <c r="S7" s="102"/>
      <c r="T7" s="102">
        <v>12</v>
      </c>
      <c r="U7" s="102"/>
      <c r="V7" s="102"/>
      <c r="W7" s="102"/>
      <c r="X7" s="102"/>
      <c r="Y7" s="102">
        <v>13</v>
      </c>
      <c r="Z7" s="102"/>
      <c r="AA7" s="102"/>
      <c r="AB7" s="102"/>
      <c r="AC7" s="102">
        <v>14</v>
      </c>
      <c r="AD7" s="102"/>
      <c r="AE7" s="102"/>
      <c r="AF7" s="102"/>
      <c r="AG7" s="102"/>
      <c r="AH7" s="102">
        <v>15</v>
      </c>
      <c r="AI7" s="102"/>
      <c r="AJ7" s="102"/>
      <c r="AK7" s="102"/>
      <c r="AL7" s="102">
        <v>16</v>
      </c>
      <c r="AM7" s="102"/>
      <c r="AN7" s="102"/>
      <c r="AO7" s="102"/>
      <c r="AP7" s="122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</row>
    <row r="8" spans="2:84" ht="14.4">
      <c r="B8" s="118" t="s">
        <v>66</v>
      </c>
      <c r="C8" s="102"/>
      <c r="D8" s="102"/>
      <c r="E8" s="102"/>
      <c r="F8" s="124" t="s">
        <v>295</v>
      </c>
      <c r="G8" s="102"/>
      <c r="H8" s="102"/>
      <c r="I8" s="102"/>
      <c r="J8" s="124" t="s">
        <v>294</v>
      </c>
      <c r="K8" s="102"/>
      <c r="L8" s="102"/>
      <c r="M8" s="102"/>
      <c r="N8" s="102"/>
      <c r="O8" s="124" t="s">
        <v>292</v>
      </c>
      <c r="P8" s="102"/>
      <c r="Q8" s="102"/>
      <c r="R8" s="102"/>
      <c r="S8" s="124" t="s">
        <v>289</v>
      </c>
      <c r="T8" s="102"/>
      <c r="U8" s="102"/>
      <c r="V8" s="102"/>
      <c r="W8" s="124" t="s">
        <v>283</v>
      </c>
      <c r="X8" s="102"/>
      <c r="Y8" s="102"/>
      <c r="Z8" s="102"/>
      <c r="AA8" s="102"/>
      <c r="AB8" s="124" t="s">
        <v>303</v>
      </c>
      <c r="AC8" s="102"/>
      <c r="AD8" s="102"/>
      <c r="AE8" s="102"/>
      <c r="AF8" s="124" t="s">
        <v>304</v>
      </c>
      <c r="AG8" s="102"/>
      <c r="AH8" s="102"/>
      <c r="AI8" s="102"/>
      <c r="AJ8" s="102"/>
      <c r="AK8" s="124" t="s">
        <v>305</v>
      </c>
      <c r="AL8" s="102"/>
      <c r="AM8" s="102"/>
      <c r="AN8" s="102"/>
      <c r="AO8" s="124" t="s">
        <v>306</v>
      </c>
      <c r="AP8" s="122"/>
      <c r="AQ8" s="98"/>
      <c r="AR8" s="98"/>
      <c r="AS8" s="126" t="s">
        <v>307</v>
      </c>
      <c r="AT8" s="98"/>
      <c r="AU8" s="98"/>
      <c r="AV8" s="98"/>
      <c r="AW8" s="126" t="s">
        <v>308</v>
      </c>
      <c r="AX8" s="98"/>
      <c r="AY8" s="98"/>
      <c r="AZ8" s="98"/>
      <c r="BA8" s="98"/>
      <c r="BB8" s="126" t="s">
        <v>309</v>
      </c>
      <c r="BC8" s="98"/>
      <c r="BD8" s="98"/>
      <c r="BE8" s="98"/>
      <c r="BF8" s="126" t="s">
        <v>310</v>
      </c>
      <c r="BG8" s="98"/>
      <c r="BH8" s="98"/>
      <c r="BI8" s="98"/>
      <c r="BJ8" s="126" t="s">
        <v>311</v>
      </c>
      <c r="BK8" s="98"/>
      <c r="BL8" s="98"/>
      <c r="BM8" s="98"/>
      <c r="BN8" s="98"/>
      <c r="BO8" s="126" t="s">
        <v>312</v>
      </c>
      <c r="BP8" s="98"/>
      <c r="BQ8" s="98"/>
      <c r="BR8" s="98"/>
      <c r="BS8" s="126" t="s">
        <v>313</v>
      </c>
      <c r="BT8" s="98"/>
      <c r="BU8" s="98"/>
      <c r="BV8" s="98"/>
      <c r="BW8" s="98"/>
      <c r="BX8" s="126" t="s">
        <v>314</v>
      </c>
      <c r="BY8" s="98"/>
      <c r="BZ8" s="98"/>
      <c r="CA8" s="98"/>
      <c r="CB8" s="126" t="s">
        <v>315</v>
      </c>
      <c r="CC8" s="98"/>
      <c r="CD8" s="98"/>
      <c r="CE8" s="98"/>
      <c r="CF8" s="126" t="s">
        <v>316</v>
      </c>
    </row>
    <row r="9" spans="2:84" ht="14.4">
      <c r="B9" s="118" t="s">
        <v>136</v>
      </c>
      <c r="C9" s="102"/>
      <c r="D9" s="124" t="s">
        <v>299</v>
      </c>
      <c r="E9" s="102"/>
      <c r="F9" s="102"/>
      <c r="G9" s="102"/>
      <c r="H9" s="124" t="s">
        <v>298</v>
      </c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24" t="s">
        <v>284</v>
      </c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22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</row>
    <row r="10" spans="2:84" ht="14.4">
      <c r="B10" s="118" t="s">
        <v>257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 t="s">
        <v>293</v>
      </c>
      <c r="N10" s="124"/>
      <c r="O10" s="124"/>
      <c r="P10" s="124"/>
      <c r="Q10" s="124" t="s">
        <v>290</v>
      </c>
      <c r="R10" s="124"/>
      <c r="S10" s="124" t="s">
        <v>282</v>
      </c>
      <c r="T10" s="124" t="s">
        <v>287</v>
      </c>
      <c r="U10" s="124" t="s">
        <v>285</v>
      </c>
      <c r="V10" s="124"/>
      <c r="W10" s="124"/>
      <c r="X10" s="124"/>
      <c r="Y10" s="124"/>
      <c r="Z10" s="124" t="s">
        <v>280</v>
      </c>
      <c r="AA10" s="124"/>
      <c r="AB10" s="124"/>
      <c r="AC10" s="124"/>
      <c r="AD10" s="124"/>
      <c r="AE10" s="124"/>
      <c r="AF10" s="124"/>
      <c r="AG10" s="124"/>
      <c r="AH10" s="124"/>
      <c r="AI10" s="124"/>
      <c r="AJ10" s="124">
        <v>1</v>
      </c>
      <c r="AK10" s="124"/>
      <c r="AL10" s="124"/>
      <c r="AM10" s="124"/>
      <c r="AN10" s="124">
        <v>2</v>
      </c>
      <c r="AO10" s="124"/>
      <c r="AP10" s="122"/>
      <c r="AQ10" s="98"/>
      <c r="AR10" s="98">
        <v>3</v>
      </c>
      <c r="AS10" s="98"/>
      <c r="AT10" s="98"/>
      <c r="AU10" s="98"/>
      <c r="AV10" s="98">
        <f>AR10+1</f>
        <v>4</v>
      </c>
      <c r="AW10" s="98"/>
      <c r="AX10" s="98"/>
      <c r="AY10" s="98"/>
      <c r="AZ10" s="98"/>
      <c r="BA10" s="98">
        <f>AV10+1</f>
        <v>5</v>
      </c>
      <c r="BB10" s="98"/>
      <c r="BC10" s="98"/>
      <c r="BD10" s="98"/>
      <c r="BE10" s="98">
        <f>BA10+1</f>
        <v>6</v>
      </c>
      <c r="BF10" s="98"/>
      <c r="BG10" s="98"/>
      <c r="BH10" s="98"/>
      <c r="BI10" s="98">
        <f>BE10+1</f>
        <v>7</v>
      </c>
      <c r="BJ10" s="98"/>
      <c r="BK10" s="98"/>
      <c r="BL10" s="98"/>
      <c r="BM10" s="98"/>
      <c r="BN10" s="98">
        <f>BI10+1</f>
        <v>8</v>
      </c>
      <c r="BO10" s="98"/>
      <c r="BP10" s="98"/>
      <c r="BQ10" s="98"/>
      <c r="BR10" s="98">
        <f>BN10+1</f>
        <v>9</v>
      </c>
      <c r="BS10" s="98"/>
      <c r="BT10" s="98"/>
      <c r="BU10" s="98"/>
      <c r="BV10" s="98"/>
      <c r="BW10" s="98">
        <f>BR10+1</f>
        <v>10</v>
      </c>
      <c r="BX10" s="98"/>
      <c r="BY10" s="98"/>
      <c r="BZ10" s="98"/>
      <c r="CA10" s="98">
        <f>BW10+1</f>
        <v>11</v>
      </c>
      <c r="CB10" s="98"/>
      <c r="CC10" s="98"/>
      <c r="CD10" s="98"/>
      <c r="CE10" s="98">
        <f>CA10+1</f>
        <v>12</v>
      </c>
      <c r="CF10" s="98"/>
    </row>
    <row r="11" spans="2:84" ht="14.4">
      <c r="B11" s="118" t="s">
        <v>216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>
        <v>1</v>
      </c>
      <c r="AA11" s="124"/>
      <c r="AB11" s="124"/>
      <c r="AC11" s="124"/>
      <c r="AD11" s="124"/>
      <c r="AE11" s="124"/>
      <c r="AF11" s="124"/>
      <c r="AG11" s="124"/>
      <c r="AH11" s="124"/>
      <c r="AI11" s="124">
        <v>3</v>
      </c>
      <c r="AJ11" s="124"/>
      <c r="AK11" s="124"/>
      <c r="AL11" s="124"/>
      <c r="AM11" s="124">
        <v>4</v>
      </c>
      <c r="AN11" s="124"/>
      <c r="AO11" s="124"/>
      <c r="AP11" s="122"/>
      <c r="AQ11" s="98">
        <v>5</v>
      </c>
      <c r="AR11" s="98"/>
      <c r="AS11" s="98"/>
      <c r="AT11" s="98"/>
      <c r="AU11" s="98">
        <f>AQ11+1</f>
        <v>6</v>
      </c>
      <c r="AV11" s="98"/>
      <c r="AW11" s="98"/>
      <c r="AX11" s="98"/>
      <c r="AY11" s="98"/>
      <c r="AZ11" s="98">
        <f>AU11+1</f>
        <v>7</v>
      </c>
      <c r="BA11" s="98"/>
      <c r="BB11" s="98"/>
      <c r="BC11" s="98"/>
      <c r="BD11" s="98">
        <f>AZ11+1</f>
        <v>8</v>
      </c>
      <c r="BE11" s="98"/>
      <c r="BF11" s="98"/>
      <c r="BG11" s="98"/>
      <c r="BH11" s="98">
        <f>BD11+1</f>
        <v>9</v>
      </c>
      <c r="BI11" s="98"/>
      <c r="BJ11" s="98"/>
      <c r="BK11" s="98"/>
      <c r="BL11" s="98"/>
      <c r="BM11" s="98">
        <f>BH11+1</f>
        <v>10</v>
      </c>
      <c r="BN11" s="98"/>
      <c r="BO11" s="98"/>
      <c r="BP11" s="98"/>
      <c r="BQ11" s="98">
        <f>BM11+1</f>
        <v>11</v>
      </c>
      <c r="BR11" s="98"/>
      <c r="BS11" s="98"/>
      <c r="BT11" s="98"/>
      <c r="BU11" s="98"/>
      <c r="BV11" s="98">
        <f>BQ11+1</f>
        <v>12</v>
      </c>
      <c r="BW11" s="98"/>
      <c r="BX11" s="98"/>
      <c r="BY11" s="98"/>
      <c r="BZ11" s="98">
        <f>BV11+1</f>
        <v>13</v>
      </c>
      <c r="CA11" s="98"/>
      <c r="CB11" s="98"/>
      <c r="CC11" s="98"/>
      <c r="CD11" s="98">
        <f>BZ11+1</f>
        <v>14</v>
      </c>
      <c r="CE11" s="98"/>
      <c r="CF11" s="98"/>
    </row>
    <row r="12" spans="2:84" ht="14.4">
      <c r="B12" s="118" t="s">
        <v>215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>
        <v>89</v>
      </c>
      <c r="AA12" s="124"/>
      <c r="AB12" s="124"/>
      <c r="AC12" s="124"/>
      <c r="AD12" s="124"/>
      <c r="AE12" s="124"/>
      <c r="AF12" s="124"/>
      <c r="AG12" s="124"/>
      <c r="AH12" s="124"/>
      <c r="AI12" s="124">
        <v>92</v>
      </c>
      <c r="AJ12" s="124"/>
      <c r="AK12" s="124"/>
      <c r="AL12" s="124"/>
      <c r="AM12" s="124">
        <v>93</v>
      </c>
      <c r="AN12" s="124"/>
      <c r="AO12" s="124"/>
      <c r="AP12" s="122"/>
      <c r="AQ12" s="98">
        <f>89+5</f>
        <v>94</v>
      </c>
      <c r="AR12" s="98"/>
      <c r="AS12" s="98"/>
      <c r="AT12" s="98"/>
      <c r="AU12" s="98">
        <f>AQ12+1</f>
        <v>95</v>
      </c>
      <c r="AV12" s="98"/>
      <c r="AW12" s="98"/>
      <c r="AX12" s="98"/>
      <c r="AY12" s="98"/>
      <c r="AZ12" s="98">
        <f>AU12+1</f>
        <v>96</v>
      </c>
      <c r="BA12" s="98"/>
      <c r="BB12" s="98"/>
      <c r="BC12" s="98"/>
      <c r="BD12" s="98">
        <f>AZ12+1</f>
        <v>97</v>
      </c>
      <c r="BE12" s="98"/>
      <c r="BF12" s="98"/>
      <c r="BG12" s="98"/>
      <c r="BH12" s="98">
        <f>BD12+1</f>
        <v>98</v>
      </c>
      <c r="BI12" s="98"/>
      <c r="BJ12" s="98"/>
      <c r="BK12" s="98"/>
      <c r="BL12" s="98"/>
      <c r="BM12" s="98">
        <f>BH12+1</f>
        <v>99</v>
      </c>
      <c r="BN12" s="98"/>
      <c r="BO12" s="98"/>
      <c r="BP12" s="98"/>
      <c r="BQ12" s="98">
        <f>BM12+1</f>
        <v>100</v>
      </c>
      <c r="BR12" s="98"/>
      <c r="BS12" s="98"/>
      <c r="BT12" s="98"/>
      <c r="BU12" s="98"/>
      <c r="BV12" s="98">
        <f>BQ12+1</f>
        <v>101</v>
      </c>
      <c r="BW12" s="98"/>
      <c r="BX12" s="98"/>
      <c r="BY12" s="98"/>
      <c r="BZ12" s="98">
        <f>BV12+1</f>
        <v>102</v>
      </c>
      <c r="CA12" s="98"/>
      <c r="CB12" s="98"/>
      <c r="CC12" s="98"/>
      <c r="CD12" s="98">
        <f>BZ12+1</f>
        <v>103</v>
      </c>
      <c r="CE12" s="98"/>
      <c r="CF12" s="9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Ядра Си и Школ</vt:lpstr>
      <vt:lpstr>Лист1</vt:lpstr>
      <vt:lpstr>Столп ядер Си</vt:lpstr>
      <vt:lpstr>по неделям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Сергей Кишиневский</cp:lastModifiedBy>
  <dcterms:created xsi:type="dcterms:W3CDTF">2023-09-01T08:45:19Z</dcterms:created>
  <dcterms:modified xsi:type="dcterms:W3CDTF">2024-04-17T07:30:10Z</dcterms:modified>
</cp:coreProperties>
</file>